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54" firstSheet="2"/>
  </bookViews>
  <sheets>
    <sheet name="附表1" sheetId="2" r:id="rId1"/>
    <sheet name="附表2" sheetId="3" r:id="rId2"/>
    <sheet name="附表3" sheetId="4" r:id="rId3"/>
    <sheet name="附表4" sheetId="5" r:id="rId4"/>
    <sheet name="附表5" sheetId="6" r:id="rId5"/>
    <sheet name="附表6" sheetId="7" r:id="rId6"/>
    <sheet name="附表7" sheetId="8" r:id="rId7"/>
    <sheet name="附表8" sheetId="9" r:id="rId8"/>
    <sheet name="附表9" sheetId="10" r:id="rId9"/>
    <sheet name="附表10" sheetId="11" r:id="rId10"/>
    <sheet name="附表11" sheetId="12" r:id="rId11"/>
    <sheet name="附表12 " sheetId="17" r:id="rId12"/>
    <sheet name="附表13" sheetId="16" r:id="rId13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<sst xmlns="http://schemas.openxmlformats.org/spreadsheetml/2006/main" count="662" uniqueCount="376">
  <si>
    <t>附表1</t>
  </si>
  <si>
    <t>2025年重庆市育才中学校财政拨款收支总表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</si>
  <si>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</si>
  <si>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</si>
  <si>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</si>
  <si>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</si>
  <si>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</si>
  <si>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</si>
  <si>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</si>
  <si>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</si>
  <si>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</si>
  <si>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</si>
  <si>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</si>
  <si>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</si>
  <si>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</si>
  <si>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</si>
  <si>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</si>
  <si>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</si>
  <si>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</si>
  <si>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</si>
  <si>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</si>
  <si>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</si>
  <si>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</si>
  <si>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</si>
  <si>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</si>
  <si>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</si>
  <si>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</si>
  <si>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</si>
  <si>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2025年重庆市育才中学校一般公共预算财政拨款支出预算表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</si>
  <si>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</si>
  <si>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</si>
  <si>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</si>
  <si>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</si>
  <si>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</si>
  <si>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</si>
  <si>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</si>
  <si>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</si>
  <si>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t> 20502</t>
  </si>
  <si>
    <t> 普通教育</t>
  </si>
  <si>
    <t>  2050203</t>
  </si>
  <si>
    <t>  初中教育</t>
  </si>
  <si>
    <t>  2050204</t>
  </si>
  <si>
    <t>  高中教育</t>
  </si>
  <si>
    <t>208</t>
  </si>
  <si>
    <t> 20805</t>
  </si>
  <si>
    <t> 行政事业单位养老支出</t>
  </si>
  <si>
    <t>  2080502</t>
  </si>
  <si>
    <t>  事业单位离退休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</si>
  <si>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</si>
  <si>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</si>
  <si>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</si>
  <si>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</si>
  <si>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</si>
  <si>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</si>
  <si>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</si>
  <si>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</si>
  <si>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</si>
  <si>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</si>
  <si>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</si>
  <si>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</si>
  <si>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</si>
  <si>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</si>
  <si>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 22102</t>
  </si>
  <si>
    <t> 住房改革支出</t>
  </si>
  <si>
    <t>  2210201</t>
  </si>
  <si>
    <t>  住房公积金</t>
  </si>
  <si>
    <t>附表3</t>
  </si>
  <si>
    <t>2025年重庆市育才中学校一般公共预算财政拨款基本支出预算表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</si>
  <si>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</si>
  <si>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</si>
  <si>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</si>
  <si>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</si>
  <si>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</si>
  <si>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</si>
  <si>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</si>
  <si>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</si>
  <si>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</si>
  <si>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</si>
  <si>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</si>
  <si>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</si>
  <si>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</si>
  <si>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</si>
  <si>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</si>
  <si>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</si>
  <si>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</si>
  <si>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</si>
  <si>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</si>
  <si>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</si>
  <si>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</si>
  <si>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</si>
  <si>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</si>
  <si>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</si>
  <si>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</si>
  <si>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</si>
  <si>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</si>
  <si>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</si>
  <si>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</si>
  <si>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</si>
  <si>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</si>
  <si>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</si>
  <si>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</si>
  <si>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</si>
  <si>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</si>
  <si>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</si>
  <si>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</si>
  <si>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</si>
  <si>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</si>
  <si>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</si>
  <si>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</si>
  <si>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</si>
  <si>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</si>
  <si>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</si>
  <si>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</si>
  <si>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</si>
  <si>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</si>
  <si>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</si>
  <si>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</si>
  <si>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</si>
  <si>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</si>
  <si>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30218</t>
    </r>
  </si>
  <si>
    <r>
      <rPr>
        <sz val="10"/>
        <color rgb="FF000000"/>
        <rFont val="方正仿宋_GBK"/>
        <charset val="134"/>
      </rPr>
      <t> 专用材料费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</si>
  <si>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</si>
  <si>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</si>
  <si>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</si>
  <si>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</si>
  <si>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</si>
  <si>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</si>
  <si>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</si>
  <si>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</si>
  <si>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</si>
  <si>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</si>
  <si>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</si>
  <si>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</si>
  <si>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</si>
  <si>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</si>
  <si>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30301</t>
    </r>
  </si>
  <si>
    <r>
      <rPr>
        <sz val="10"/>
        <color rgb="FF000000"/>
        <rFont val="方正仿宋_GBK"/>
        <charset val="134"/>
      </rPr>
      <t> 离休费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</si>
  <si>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</si>
  <si>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</si>
  <si>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</si>
  <si>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</si>
  <si>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</si>
  <si>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</si>
  <si>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</si>
  <si>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</si>
  <si>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附表4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</si>
  <si>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</si>
  <si>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</si>
  <si>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</si>
  <si>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</si>
  <si>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</si>
  <si>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</si>
  <si>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</si>
  <si>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</si>
  <si>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</si>
  <si>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506</t>
  </si>
  <si>
    <t>对事业单位资本性补助</t>
  </si>
  <si>
    <r>
      <rPr>
        <sz val="12"/>
        <color rgb="FF000000"/>
        <rFont val="方正仿宋_GBK"/>
        <charset val="134"/>
      </rPr>
      <t> 50601</t>
    </r>
  </si>
  <si>
    <r>
      <rPr>
        <sz val="12"/>
        <color rgb="FF000000"/>
        <rFont val="方正仿宋_GBK"/>
        <charset val="134"/>
      </rPr>
      <t> 资本性支出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</si>
  <si>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</si>
  <si>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</si>
  <si>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</si>
  <si>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r>
      <rPr>
        <sz val="12"/>
        <color rgb="FF000000"/>
        <rFont val="方正仿宋_GBK"/>
        <charset val="134"/>
      </rPr>
      <t> 50905</t>
    </r>
  </si>
  <si>
    <r>
      <rPr>
        <sz val="12"/>
        <color rgb="FF000000"/>
        <rFont val="方正仿宋_GBK"/>
        <charset val="134"/>
      </rPr>
      <t> 离退休费</t>
    </r>
  </si>
  <si>
    <t>附表5</t>
  </si>
  <si>
    <t>2025年重庆市育才中学校一般公共预算“三公”经费支出表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</si>
  <si>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</si>
  <si>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</si>
  <si>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</si>
  <si>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</si>
  <si>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</si>
  <si>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</si>
  <si>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2025年重庆市育才中学校政府性基金预算支出表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</si>
  <si>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</si>
  <si>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</si>
  <si>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</si>
  <si>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附表7</t>
  </si>
  <si>
    <t>2025年重庆市育才中学校部门收支总表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</si>
  <si>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</si>
  <si>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</si>
  <si>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</si>
  <si>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</si>
  <si>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</si>
  <si>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</si>
  <si>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</si>
  <si>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2025年重庆市育才中学校部门收入总表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</si>
  <si>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</si>
  <si>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</si>
  <si>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</si>
  <si>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</si>
  <si>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</si>
  <si>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</si>
  <si>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</si>
  <si>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</si>
  <si>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</si>
  <si>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</si>
  <si>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20502</t>
    </r>
  </si>
  <si>
    <r>
      <rPr>
        <sz val="9"/>
        <rFont val="方正仿宋_GBK"/>
        <charset val="134"/>
      </rPr>
      <t> 普通教育</t>
    </r>
  </si>
  <si>
    <r>
      <rPr>
        <sz val="9"/>
        <rFont val="方正仿宋_GBK"/>
        <charset val="134"/>
      </rPr>
      <t>  2050203</t>
    </r>
  </si>
  <si>
    <r>
      <rPr>
        <sz val="9"/>
        <rFont val="方正仿宋_GBK"/>
        <charset val="134"/>
      </rPr>
      <t>  初中教育</t>
    </r>
  </si>
  <si>
    <r>
      <rPr>
        <sz val="9"/>
        <rFont val="方正仿宋_GBK"/>
        <charset val="134"/>
      </rPr>
      <t>  2050204</t>
    </r>
  </si>
  <si>
    <r>
      <rPr>
        <sz val="9"/>
        <rFont val="方正仿宋_GBK"/>
        <charset val="134"/>
      </rPr>
      <t>  高中教育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</si>
  <si>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</si>
  <si>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</si>
  <si>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2080502</t>
    </r>
  </si>
  <si>
    <r>
      <rPr>
        <sz val="9"/>
        <rFont val="方正仿宋_GBK"/>
        <charset val="134"/>
      </rPr>
      <t>  事业单位离退休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</si>
  <si>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</si>
  <si>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</si>
  <si>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</si>
  <si>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</si>
  <si>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</si>
  <si>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</si>
  <si>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</si>
  <si>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</si>
  <si>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</si>
  <si>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</si>
  <si>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</si>
  <si>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</si>
  <si>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</si>
  <si>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</si>
  <si>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</si>
  <si>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</si>
  <si>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附表9</t>
  </si>
  <si>
    <t>2025年重庆市育才中学校部门支出总表</t>
  </si>
  <si>
    <t>项目支出</t>
  </si>
  <si>
    <r>
      <rPr>
        <sz val="12"/>
        <color rgb="FF000000"/>
        <rFont val="方正仿宋_GBK"/>
        <charset val="134"/>
      </rPr>
      <t> 20502</t>
    </r>
  </si>
  <si>
    <r>
      <rPr>
        <sz val="12"/>
        <color rgb="FF000000"/>
        <rFont val="方正仿宋_GBK"/>
        <charset val="134"/>
      </rPr>
      <t> 普通教育</t>
    </r>
  </si>
  <si>
    <r>
      <rPr>
        <sz val="12"/>
        <color rgb="FF000000"/>
        <rFont val="方正仿宋_GBK"/>
        <charset val="134"/>
      </rPr>
      <t>  2050203</t>
    </r>
  </si>
  <si>
    <r>
      <rPr>
        <sz val="12"/>
        <color rgb="FF000000"/>
        <rFont val="方正仿宋_GBK"/>
        <charset val="134"/>
      </rPr>
      <t>  初中教育</t>
    </r>
  </si>
  <si>
    <r>
      <rPr>
        <sz val="12"/>
        <color rgb="FF000000"/>
        <rFont val="方正仿宋_GBK"/>
        <charset val="134"/>
      </rPr>
      <t>  2050204</t>
    </r>
  </si>
  <si>
    <r>
      <rPr>
        <sz val="12"/>
        <color rgb="FF000000"/>
        <rFont val="方正仿宋_GBK"/>
        <charset val="134"/>
      </rPr>
      <t>  高中教育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</si>
  <si>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</si>
  <si>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</si>
  <si>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2080502</t>
    </r>
  </si>
  <si>
    <r>
      <rPr>
        <sz val="12"/>
        <color rgb="FF000000"/>
        <rFont val="方正仿宋_GBK"/>
        <charset val="134"/>
      </rPr>
      <t>  事业单位离退休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</si>
  <si>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</si>
  <si>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</si>
  <si>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</si>
  <si>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</si>
  <si>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</si>
  <si>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</si>
  <si>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</si>
  <si>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</si>
  <si>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</si>
  <si>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</si>
  <si>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</si>
  <si>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</si>
  <si>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</si>
  <si>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</si>
  <si>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</si>
  <si>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</si>
  <si>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附表10</t>
  </si>
  <si>
    <t>2025年重庆市育才中学校一般公共预算财政拨款项目支出预算表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</si>
  <si>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</si>
  <si>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</si>
  <si>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</si>
  <si>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</si>
  <si>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</si>
  <si>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</si>
  <si>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</si>
  <si>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</si>
  <si>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30213</t>
  </si>
  <si>
    <t> 维修（护）费</t>
  </si>
  <si>
    <t> 30216</t>
  </si>
  <si>
    <t> 培训费</t>
  </si>
  <si>
    <t> 30226</t>
  </si>
  <si>
    <t> 劳务费</t>
  </si>
  <si>
    <t> 30299</t>
  </si>
  <si>
    <t> 其他商品和服务支出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</si>
  <si>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31099</t>
    </r>
  </si>
  <si>
    <t>其他资本性支出</t>
  </si>
  <si>
    <t>附表11</t>
  </si>
  <si>
    <r>
      <rPr>
        <sz val="12"/>
        <color rgb="FF000000"/>
        <rFont val="方正仿宋_GBK"/>
        <charset val="134"/>
      </rPr>
      <t> </t>
    </r>
    <r>
      <rPr>
        <sz val="12"/>
        <color rgb="FF000000"/>
        <rFont val="方正仿宋_GBK"/>
        <charset val="134"/>
      </rPr>
      <t>50601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</si>
  <si>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资本性支出</t>
    </r>
  </si>
  <si>
    <t>附表12</t>
  </si>
  <si>
    <t>2025年重庆市育才中学校政府采购明细表</t>
  </si>
  <si>
    <t>金额单位：万元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</si>
  <si>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</si>
  <si>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</si>
  <si>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</si>
  <si>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</si>
  <si>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</si>
  <si>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</si>
  <si>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</si>
  <si>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</si>
  <si>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</si>
  <si>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</si>
  <si>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</si>
  <si>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</si>
  <si>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</si>
  <si>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</si>
  <si>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</si>
  <si>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</si>
  <si>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</si>
  <si>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250-重庆市九龙坡区教育委员会</t>
  </si>
  <si>
    <t>  250094-重庆市育才中学校</t>
  </si>
  <si>
    <t>   250094-重庆市育才中学校</t>
  </si>
  <si>
    <t>50010721Y000000026919</t>
  </si>
  <si>
    <t>学校设备购置费</t>
  </si>
  <si>
    <t>2050204-高中教育</t>
  </si>
  <si>
    <t>50601-资本性支出</t>
  </si>
  <si>
    <t>31002-办公设备购置</t>
  </si>
  <si>
    <t>是</t>
  </si>
  <si>
    <t>预算局确认已审</t>
  </si>
  <si>
    <r>
      <rPr>
        <sz val="11"/>
        <color indexed="8"/>
        <rFont val="方正楷体_GBK"/>
        <charset val="134"/>
      </rPr>
      <t>附表1</t>
    </r>
    <r>
      <rPr>
        <sz val="11"/>
        <color indexed="8"/>
        <rFont val="方正楷体_GBK"/>
        <charset val="134"/>
      </rPr>
      <t>3</t>
    </r>
  </si>
  <si>
    <t>2025年重庆市育才中学校项目绩效目标表</t>
  </si>
  <si>
    <t>单位信息：</t>
  </si>
  <si>
    <t>250094-重庆市育才中学校</t>
  </si>
  <si>
    <t>项目名称：</t>
  </si>
  <si>
    <t>50010725T000004991984-渝财教（2024）200号提前下达2025年基础教育示范引领提升项目资金</t>
  </si>
  <si>
    <t>职能职责与活动：</t>
  </si>
  <si>
    <t>0402-小学及中学教育管理/05-教育改革及发展工作</t>
  </si>
  <si>
    <t>主管部门：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</si>
  <si>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</si>
  <si>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</si>
  <si>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</si>
  <si>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</si>
  <si>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</si>
  <si>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</si>
  <si>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</si>
  <si>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 xml:space="preserve">立足育才，辐射九龙坡区、重庆市乃至全国，对我校科创教育提档升级响亮品牌，把我校科创中心建成“重庆第一、全国一流”的科技拔尖创新人才成长平台，同时让更多的育才学子站上国内和国际创新舞台，培养学生创新思维、计算思维和实践操作能力，可以在未来人工智能和芯片等卡脖子领域贡献自己的力量，激励和培养更多的学生投身计算机专业领域，努力成为实现中华民族伟大复兴的生力军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</si>
  <si>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</si>
  <si>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</si>
  <si>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</si>
  <si>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</si>
  <si>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</si>
  <si>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</si>
  <si>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</si>
  <si>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</si>
  <si>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</si>
  <si>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项目库参考值</t>
  </si>
  <si>
    <t>本年绩效指标值</t>
  </si>
  <si>
    <t>度量单位</t>
  </si>
  <si>
    <t>权重（%）</t>
  </si>
  <si>
    <t>本年权重</t>
  </si>
  <si>
    <t>是否核心指标</t>
  </si>
  <si>
    <t>备注</t>
  </si>
  <si>
    <t>产出指标</t>
  </si>
  <si>
    <t>数量指标</t>
  </si>
  <si>
    <t>课程创新基地数量jlp</t>
  </si>
  <si>
    <t>≥</t>
  </si>
  <si>
    <t>1</t>
  </si>
  <si>
    <t>个</t>
  </si>
  <si>
    <t>20</t>
  </si>
  <si>
    <t>受益学校数</t>
  </si>
  <si>
    <t>所</t>
  </si>
  <si>
    <t>10</t>
  </si>
  <si>
    <t>否</t>
  </si>
  <si>
    <t>改善办学条件学校数量jlp</t>
  </si>
  <si>
    <t>效益指标</t>
  </si>
  <si>
    <t>社会效益</t>
  </si>
  <si>
    <t>受益学生数</t>
  </si>
  <si>
    <t>10000</t>
  </si>
  <si>
    <t>人</t>
  </si>
  <si>
    <t>可持续发展</t>
  </si>
  <si>
    <t>九年义务教育巩固率jlp</t>
  </si>
  <si>
    <t>99</t>
  </si>
  <si>
    <t>%</t>
  </si>
  <si>
    <t>满意度指标</t>
  </si>
  <si>
    <t>义务教育社会认可度jlp</t>
  </si>
  <si>
    <t>95</t>
  </si>
  <si>
    <t>50010725T000004963875-渝财教（2024）170号提前下达2025年城乡义务教育补助经费-生均公用经费</t>
  </si>
  <si>
    <t>0402-小学及中学教育管理/08-其他教育管理工作</t>
  </si>
  <si>
    <t xml:space="preserve">保障义务教育学校正常运转、完成教育教学活动和其他日常工作任务
</t>
  </si>
  <si>
    <t>成本指标</t>
  </si>
  <si>
    <t>初中公用经费标准jlp</t>
  </si>
  <si>
    <t>＝</t>
  </si>
  <si>
    <t>1400</t>
  </si>
  <si>
    <t>元/人</t>
  </si>
  <si>
    <t>时效指标</t>
  </si>
  <si>
    <t>项目按期完成率</t>
  </si>
  <si>
    <t>100</t>
  </si>
  <si>
    <t>义务教育大班额比例jlp</t>
  </si>
  <si>
    <t>≤</t>
  </si>
  <si>
    <t>3</t>
  </si>
  <si>
    <t>九年义务教育巩固率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</si>
</sst>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67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1"/>
      <color indexed="8"/>
      <name val="方正楷体_GBK"/>
      <charset val="134"/>
    </font>
    <font>
      <sz val="16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theme="1"/>
      <name val="方正仿宋_GBK"/>
      <charset val="134"/>
    </font>
    <font>
      <sz val="10"/>
      <color rgb="FF000000"/>
      <name val="方正楷体_GBK"/>
      <charset val="134"/>
    </font>
    <font>
      <sz val="9"/>
      <name val="SimSu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sz val="16"/>
      <color rgb="FF000000"/>
      <name val="方正小标宋_GBK"/>
      <charset val="134"/>
    </font>
    <font>
      <sz val="11"/>
      <name val="宋体"/>
      <charset val="134"/>
      <scheme val="minor"/>
    </font>
    <font>
      <sz val="10"/>
      <name val="方正楷体_GBK"/>
      <charset val="134"/>
    </font>
    <font>
      <sz val="15"/>
      <name val="方正小标宋_GBK"/>
      <charset val="134"/>
    </font>
    <font>
      <b/>
      <sz val="12"/>
      <name val="Times New Roman"/>
      <charset val="134"/>
    </font>
    <font>
      <sz val="19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b/>
      <sz val="14"/>
      <color rgb="FF000000"/>
      <name val="方正黑体_GBK"/>
      <charset val="134"/>
    </font>
    <font>
      <sz val="14"/>
      <name val="方正小标宋_GBK"/>
      <charset val="134"/>
    </font>
    <font>
      <sz val="10"/>
      <name val="方正仿宋_GBK"/>
      <charset val="134"/>
    </font>
    <font>
      <b/>
      <sz val="10"/>
      <name val="Times New Roman"/>
      <charset val="134"/>
    </font>
    <font>
      <sz val="12"/>
      <name val="方正楷体_GBK"/>
      <charset val="134"/>
    </font>
    <font>
      <sz val="17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6" fillId="0" borderId="0" applyFont="0" applyFill="0" applyBorder="0" applyAlignment="0" applyProtection="0">
      <alignment vertical="center"/>
    </xf>
    <xf numFmtId="44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2" fontId="46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2" borderId="17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" borderId="20" applyNumberFormat="0" applyAlignment="0" applyProtection="0">
      <alignment vertical="center"/>
    </xf>
    <xf numFmtId="0" fontId="56" fillId="4" borderId="21" applyNumberFormat="0" applyAlignment="0" applyProtection="0">
      <alignment vertical="center"/>
    </xf>
    <xf numFmtId="0" fontId="57" fillId="4" borderId="20" applyNumberFormat="0" applyAlignment="0" applyProtection="0">
      <alignment vertical="center"/>
    </xf>
    <xf numFmtId="0" fontId="58" fillId="5" borderId="22" applyNumberFormat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60" fillId="0" borderId="24" applyNumberFormat="0" applyFill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5" fillId="18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46" fillId="0" borderId="0"/>
  </cellStyleXfs>
  <cellXfs count="11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49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6" fillId="0" borderId="0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right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left" vertical="center"/>
    </xf>
    <xf numFmtId="4" fontId="10" fillId="0" borderId="16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4" fontId="18" fillId="0" borderId="16" xfId="0" applyNumberFormat="1" applyFont="1" applyFill="1" applyBorder="1" applyAlignment="1">
      <alignment horizontal="right" vertical="center" wrapText="1"/>
    </xf>
    <xf numFmtId="0" fontId="14" fillId="0" borderId="16" xfId="0" applyFont="1" applyFill="1" applyBorder="1" applyAlignment="1">
      <alignment horizontal="left" vertical="center" wrapText="1"/>
    </xf>
    <xf numFmtId="4" fontId="19" fillId="0" borderId="16" xfId="0" applyNumberFormat="1" applyFont="1" applyFill="1" applyBorder="1" applyAlignment="1">
      <alignment horizontal="right" vertical="center" wrapText="1"/>
    </xf>
    <xf numFmtId="0" fontId="20" fillId="0" borderId="16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4" fontId="18" fillId="0" borderId="16" xfId="0" applyNumberFormat="1" applyFont="1" applyBorder="1" applyAlignment="1">
      <alignment horizontal="right" vertical="center" wrapText="1"/>
    </xf>
    <xf numFmtId="0" fontId="14" fillId="0" borderId="16" xfId="0" applyFont="1" applyBorder="1" applyAlignment="1">
      <alignment horizontal="left" vertical="center"/>
    </xf>
    <xf numFmtId="4" fontId="19" fillId="0" borderId="16" xfId="0" applyNumberFormat="1" applyFont="1" applyBorder="1" applyAlignment="1">
      <alignment horizontal="right" vertical="center" wrapText="1"/>
    </xf>
    <xf numFmtId="0" fontId="14" fillId="0" borderId="16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2" fillId="0" borderId="0" xfId="0" applyFont="1">
      <alignment vertical="center"/>
    </xf>
    <xf numFmtId="0" fontId="23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right" vertical="center" wrapText="1"/>
    </xf>
    <xf numFmtId="4" fontId="25" fillId="0" borderId="0" xfId="0" applyNumberFormat="1" applyFont="1" applyAlignment="1">
      <alignment horizontal="justify" vertical="center"/>
    </xf>
    <xf numFmtId="0" fontId="14" fillId="0" borderId="16" xfId="0" applyFont="1" applyFill="1" applyBorder="1" applyAlignment="1">
      <alignment horizontal="left" vertical="center"/>
    </xf>
    <xf numFmtId="0" fontId="14" fillId="0" borderId="16" xfId="0" applyFont="1" applyFill="1" applyBorder="1" applyAlignment="1">
      <alignment vertical="center"/>
    </xf>
    <xf numFmtId="0" fontId="14" fillId="0" borderId="16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16" xfId="0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 wrapText="1"/>
    </xf>
    <xf numFmtId="0" fontId="28" fillId="0" borderId="16" xfId="0" applyFont="1" applyFill="1" applyBorder="1" applyAlignment="1">
      <alignment horizontal="center" vertical="center"/>
    </xf>
    <xf numFmtId="4" fontId="29" fillId="0" borderId="16" xfId="0" applyNumberFormat="1" applyFont="1" applyFill="1" applyBorder="1" applyAlignment="1">
      <alignment horizontal="right" vertical="center"/>
    </xf>
    <xf numFmtId="0" fontId="30" fillId="0" borderId="16" xfId="0" applyFont="1" applyFill="1" applyBorder="1" applyAlignment="1">
      <alignment horizontal="left" vertical="center"/>
    </xf>
    <xf numFmtId="0" fontId="30" fillId="0" borderId="16" xfId="0" applyFont="1" applyFill="1" applyBorder="1" applyAlignment="1">
      <alignment vertical="center"/>
    </xf>
    <xf numFmtId="4" fontId="31" fillId="0" borderId="16" xfId="0" applyNumberFormat="1" applyFont="1" applyFill="1" applyBorder="1" applyAlignment="1">
      <alignment horizontal="right" vertical="center"/>
    </xf>
    <xf numFmtId="0" fontId="30" fillId="0" borderId="16" xfId="0" applyFont="1" applyFill="1" applyBorder="1" applyAlignment="1">
      <alignment horizontal="left" vertical="center" wrapText="1"/>
    </xf>
    <xf numFmtId="0" fontId="30" fillId="0" borderId="16" xfId="0" applyFont="1" applyFill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32" fillId="0" borderId="0" xfId="0" applyFont="1" applyBorder="1" applyAlignment="1">
      <alignment horizontal="right" vertical="center"/>
    </xf>
    <xf numFmtId="0" fontId="16" fillId="0" borderId="16" xfId="0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4" fontId="19" fillId="0" borderId="16" xfId="0" applyNumberFormat="1" applyFont="1" applyFill="1" applyBorder="1" applyAlignment="1">
      <alignment horizontal="right" vertical="center"/>
    </xf>
    <xf numFmtId="0" fontId="7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3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34" fillId="0" borderId="16" xfId="0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4" fontId="36" fillId="0" borderId="16" xfId="0" applyNumberFormat="1" applyFont="1" applyFill="1" applyBorder="1" applyAlignment="1">
      <alignment horizontal="right" vertical="center"/>
    </xf>
    <xf numFmtId="0" fontId="37" fillId="0" borderId="16" xfId="0" applyFont="1" applyFill="1" applyBorder="1" applyAlignment="1">
      <alignment horizontal="left" vertical="center"/>
    </xf>
    <xf numFmtId="0" fontId="37" fillId="0" borderId="16" xfId="0" applyFont="1" applyFill="1" applyBorder="1" applyAlignment="1">
      <alignment vertical="center"/>
    </xf>
    <xf numFmtId="4" fontId="38" fillId="0" borderId="16" xfId="0" applyNumberFormat="1" applyFont="1" applyFill="1" applyBorder="1" applyAlignment="1">
      <alignment horizontal="right" vertical="center"/>
    </xf>
    <xf numFmtId="0" fontId="37" fillId="0" borderId="16" xfId="0" applyFont="1" applyFill="1" applyBorder="1" applyAlignment="1">
      <alignment horizontal="left" vertical="center" wrapText="1"/>
    </xf>
    <xf numFmtId="0" fontId="37" fillId="0" borderId="16" xfId="0" applyFont="1" applyFill="1" applyBorder="1" applyAlignment="1">
      <alignment vertical="center" wrapText="1"/>
    </xf>
    <xf numFmtId="0" fontId="39" fillId="0" borderId="0" xfId="0" applyFont="1" applyBorder="1" applyAlignment="1">
      <alignment horizontal="center" vertical="center" wrapText="1"/>
    </xf>
    <xf numFmtId="0" fontId="34" fillId="0" borderId="16" xfId="0" applyFont="1" applyFill="1" applyBorder="1" applyAlignment="1">
      <alignment horizontal="center" vertical="center" wrapText="1"/>
    </xf>
    <xf numFmtId="4" fontId="38" fillId="0" borderId="16" xfId="0" applyNumberFormat="1" applyFont="1" applyFill="1" applyBorder="1" applyAlignment="1">
      <alignment horizontal="center" vertical="center" wrapText="1"/>
    </xf>
    <xf numFmtId="0" fontId="40" fillId="0" borderId="16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41" fillId="0" borderId="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4" fontId="43" fillId="0" borderId="0" xfId="0" applyNumberFormat="1" applyFont="1" applyAlignment="1">
      <alignment horizontal="justify" vertical="center"/>
    </xf>
    <xf numFmtId="0" fontId="41" fillId="0" borderId="0" xfId="0" applyFont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4" fontId="38" fillId="0" borderId="16" xfId="0" applyNumberFormat="1" applyFont="1" applyFill="1" applyBorder="1" applyAlignment="1">
      <alignment horizontal="right" vertical="center" wrapText="1"/>
    </xf>
    <xf numFmtId="0" fontId="44" fillId="0" borderId="0" xfId="0" applyFont="1" applyBorder="1" applyAlignment="1">
      <alignment vertical="center" wrapText="1"/>
    </xf>
    <xf numFmtId="0" fontId="45" fillId="0" borderId="0" xfId="0" applyFont="1" applyBorder="1" applyAlignment="1">
      <alignment horizontal="center" vertical="center" wrapText="1"/>
    </xf>
    <xf numFmtId="4" fontId="18" fillId="0" borderId="16" xfId="0" applyNumberFormat="1" applyFont="1" applyFill="1" applyBorder="1" applyAlignment="1">
      <alignment horizontal="right" vertical="center"/>
    </xf>
    <xf numFmtId="0" fontId="10" fillId="0" borderId="16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B8" sqref="B8"/>
    </sheetView>
  </sheetViews>
  <sheetFormatPr defaultColWidth="10" defaultRowHeight="13.5" outlineLevelCol="6"/>
  <cols>
    <col min="1" max="1" width="23.625" style="64" customWidth="1"/>
    <col min="2" max="2" width="17.2583333333333" style="64" customWidth="1"/>
    <col min="3" max="3" width="25.7583333333333" style="64" customWidth="1"/>
    <col min="4" max="4" width="17.125" style="64" customWidth="1"/>
    <col min="5" max="5" width="16.2583333333333" style="64" customWidth="1"/>
    <col min="6" max="6" width="15.625" style="64" customWidth="1"/>
    <col min="7" max="7" width="16.375" style="64" customWidth="1"/>
    <col min="8" max="10" width="9.75833333333333" style="64" customWidth="1"/>
    <col min="11" max="16384" width="10" style="64"/>
  </cols>
  <sheetData>
    <row r="1" ht="16.35" customHeight="1" spans="1:1">
      <c r="A1" s="65" t="s">
        <v>0</v>
      </c>
    </row>
    <row r="2" ht="16.35" customHeight="1"/>
    <row r="3" ht="40.5" customHeight="1" spans="1:7">
      <c r="A3" s="114" t="s">
        <v>1</v>
      </c>
      <c r="B3" s="114"/>
      <c r="C3" s="114"/>
      <c r="D3" s="114"/>
      <c r="E3" s="114"/>
      <c r="F3" s="114"/>
      <c r="G3" s="114"/>
    </row>
    <row r="4" ht="23.25" customHeight="1" spans="7:7">
      <c r="G4" s="85" t="s">
        <v>2</v>
      </c>
    </row>
    <row r="5" ht="43.15" customHeight="1" spans="1:7">
      <c r="A5" s="49" t="s">
        <v>3</v>
      </c>
      <c r="B5" s="49"/>
      <c r="C5" s="49" t="s">
        <v>4</v>
      </c>
      <c r="D5" s="49"/>
      <c r="E5" s="49"/>
      <c r="F5" s="49"/>
      <c r="G5" s="49"/>
    </row>
    <row r="6" ht="43.15" customHeight="1" spans="1:7">
      <c r="A6" s="86" t="s">
        <v>5</v>
      </c>
      <c r="B6" s="86" t="s">
        <v>6</v>
      </c>
      <c r="C6" s="86" t="s">
        <v>5</v>
      </c>
      <c r="D6" s="86" t="s">
        <v>7</v>
      </c>
      <c r="E6" s="49" t="s">
        <v>8</v>
      </c>
      <c r="F6" s="49" t="s">
        <v>9</v>
      </c>
      <c r="G6" s="49" t="s">
        <v>10</v>
      </c>
    </row>
    <row r="7" ht="24.2" customHeight="1" spans="1:7">
      <c r="A7" s="87" t="s">
        <v>11</v>
      </c>
      <c r="B7" s="115">
        <f>33749.74+1000</f>
        <v>34749.74</v>
      </c>
      <c r="C7" s="87" t="s">
        <v>12</v>
      </c>
      <c r="D7" s="115">
        <f>33749.74+1000</f>
        <v>34749.74</v>
      </c>
      <c r="E7" s="115">
        <f>33749.74+1000</f>
        <v>34749.74</v>
      </c>
      <c r="F7" s="115"/>
      <c r="G7" s="115"/>
    </row>
    <row r="8" ht="23.25" customHeight="1" spans="1:7">
      <c r="A8" s="71" t="s">
        <v>13</v>
      </c>
      <c r="B8" s="88">
        <f>33749.74+1000</f>
        <v>34749.74</v>
      </c>
      <c r="C8" s="71" t="s">
        <v>14</v>
      </c>
      <c r="D8" s="88">
        <f>28903.94+1000</f>
        <v>29903.94</v>
      </c>
      <c r="E8" s="88">
        <f>28903.94+1000</f>
        <v>29903.94</v>
      </c>
      <c r="F8" s="88"/>
      <c r="G8" s="88"/>
    </row>
    <row r="9" ht="23.25" customHeight="1" spans="1:7">
      <c r="A9" s="71" t="s">
        <v>15</v>
      </c>
      <c r="B9" s="88"/>
      <c r="C9" s="71" t="s">
        <v>16</v>
      </c>
      <c r="D9" s="88">
        <v>2598.3</v>
      </c>
      <c r="E9" s="88">
        <v>2598.3</v>
      </c>
      <c r="F9" s="88"/>
      <c r="G9" s="88"/>
    </row>
    <row r="10" ht="23.25" customHeight="1" spans="1:7">
      <c r="A10" s="71" t="s">
        <v>17</v>
      </c>
      <c r="B10" s="88"/>
      <c r="C10" s="71" t="s">
        <v>18</v>
      </c>
      <c r="D10" s="88">
        <v>730.34</v>
      </c>
      <c r="E10" s="88">
        <v>730.34</v>
      </c>
      <c r="F10" s="88"/>
      <c r="G10" s="88"/>
    </row>
    <row r="11" ht="23.25" customHeight="1" spans="1:7">
      <c r="A11" s="71"/>
      <c r="B11" s="88"/>
      <c r="C11" s="71" t="s">
        <v>19</v>
      </c>
      <c r="D11" s="88">
        <v>1517.16</v>
      </c>
      <c r="E11" s="88">
        <v>1517.16</v>
      </c>
      <c r="F11" s="88"/>
      <c r="G11" s="88"/>
    </row>
    <row r="12" ht="16.35" customHeight="1" spans="1:7">
      <c r="A12" s="116"/>
      <c r="B12" s="117"/>
      <c r="C12" s="116"/>
      <c r="D12" s="117"/>
      <c r="E12" s="117"/>
      <c r="F12" s="117"/>
      <c r="G12" s="117"/>
    </row>
    <row r="13" ht="22.35" customHeight="1" spans="1:7">
      <c r="A13" s="50" t="s">
        <v>20</v>
      </c>
      <c r="B13" s="115">
        <v>1000</v>
      </c>
      <c r="C13" s="50" t="s">
        <v>21</v>
      </c>
      <c r="D13" s="117"/>
      <c r="E13" s="117"/>
      <c r="F13" s="117"/>
      <c r="G13" s="117"/>
    </row>
    <row r="14" ht="21.6" customHeight="1" spans="1:7">
      <c r="A14" s="72" t="s">
        <v>22</v>
      </c>
      <c r="B14" s="88">
        <v>1000</v>
      </c>
      <c r="C14" s="116"/>
      <c r="D14" s="117"/>
      <c r="E14" s="117"/>
      <c r="F14" s="117"/>
      <c r="G14" s="117"/>
    </row>
    <row r="15" ht="20.65" customHeight="1" spans="1:7">
      <c r="A15" s="72" t="s">
        <v>23</v>
      </c>
      <c r="B15" s="117"/>
      <c r="C15" s="116"/>
      <c r="D15" s="117"/>
      <c r="E15" s="117"/>
      <c r="F15" s="117"/>
      <c r="G15" s="117"/>
    </row>
    <row r="16" ht="20.65" customHeight="1" spans="1:7">
      <c r="A16" s="72" t="s">
        <v>24</v>
      </c>
      <c r="B16" s="117"/>
      <c r="C16" s="116"/>
      <c r="D16" s="117"/>
      <c r="E16" s="117"/>
      <c r="F16" s="117"/>
      <c r="G16" s="117"/>
    </row>
    <row r="17" ht="16.35" customHeight="1" spans="1:7">
      <c r="A17" s="116"/>
      <c r="B17" s="117"/>
      <c r="C17" s="116"/>
      <c r="D17" s="117"/>
      <c r="E17" s="117"/>
      <c r="F17" s="117"/>
      <c r="G17" s="117"/>
    </row>
    <row r="18" ht="24.2" customHeight="1" spans="1:7">
      <c r="A18" s="87" t="s">
        <v>25</v>
      </c>
      <c r="B18" s="115">
        <f>33749.74+1000</f>
        <v>34749.74</v>
      </c>
      <c r="C18" s="87" t="s">
        <v>26</v>
      </c>
      <c r="D18" s="115">
        <f>33749.74+1000</f>
        <v>34749.74</v>
      </c>
      <c r="E18" s="115">
        <f>33749.74+1000</f>
        <v>34749.74</v>
      </c>
      <c r="F18" s="115"/>
      <c r="G18" s="115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workbookViewId="0">
      <selection activeCell="A3" sqref="A3:E4"/>
    </sheetView>
  </sheetViews>
  <sheetFormatPr defaultColWidth="10" defaultRowHeight="13.5" outlineLevelCol="5"/>
  <cols>
    <col min="1" max="1" width="12.375" style="64" customWidth="1"/>
    <col min="2" max="2" width="40.2583333333333" style="64" customWidth="1"/>
    <col min="3" max="3" width="17.5" style="64" customWidth="1"/>
    <col min="4" max="4" width="18" style="64" customWidth="1"/>
    <col min="5" max="5" width="16.2583333333333" style="64" customWidth="1"/>
    <col min="6" max="16384" width="10" style="64"/>
  </cols>
  <sheetData>
    <row r="1" ht="16.35" customHeight="1" spans="1:5">
      <c r="A1" s="65" t="s">
        <v>27</v>
      </c>
      <c r="B1" s="35"/>
      <c r="C1" s="35"/>
      <c r="D1" s="35"/>
      <c r="E1" s="35"/>
    </row>
    <row r="2" ht="16.35" customHeight="1"/>
    <row r="3" ht="21.6" customHeight="1" spans="1:5">
      <c r="A3" s="110" t="s">
        <v>28</v>
      </c>
      <c r="B3" s="110"/>
      <c r="C3" s="110"/>
      <c r="D3" s="110"/>
      <c r="E3" s="110"/>
    </row>
    <row r="4" ht="19.9" customHeight="1" spans="1:5">
      <c r="A4" s="110"/>
      <c r="B4" s="110"/>
      <c r="C4" s="110"/>
      <c r="D4" s="110"/>
      <c r="E4" s="110"/>
    </row>
    <row r="5" ht="16.35" customHeight="1" spans="1:5">
      <c r="A5" s="35"/>
      <c r="B5" s="35"/>
      <c r="C5" s="35"/>
      <c r="D5" s="35"/>
      <c r="E5" s="35"/>
    </row>
    <row r="6" ht="20.65" customHeight="1" spans="1:5">
      <c r="A6" s="35"/>
      <c r="B6" s="35"/>
      <c r="C6" s="35"/>
      <c r="D6" s="35"/>
      <c r="E6" s="84" t="s">
        <v>2</v>
      </c>
    </row>
    <row r="7" ht="34.5" customHeight="1" spans="1:5">
      <c r="A7" s="102" t="s">
        <v>29</v>
      </c>
      <c r="B7" s="102"/>
      <c r="C7" s="102" t="s">
        <v>30</v>
      </c>
      <c r="D7" s="102"/>
      <c r="E7" s="102"/>
    </row>
    <row r="8" ht="29.25" customHeight="1" spans="1:5">
      <c r="A8" s="102" t="s">
        <v>31</v>
      </c>
      <c r="B8" s="102" t="s">
        <v>32</v>
      </c>
      <c r="C8" s="102" t="s">
        <v>33</v>
      </c>
      <c r="D8" s="102" t="s">
        <v>34</v>
      </c>
      <c r="E8" s="102" t="s">
        <v>35</v>
      </c>
    </row>
    <row r="9" ht="18.95" customHeight="1" spans="1:6">
      <c r="A9" s="111" t="s">
        <v>7</v>
      </c>
      <c r="B9" s="111"/>
      <c r="C9" s="112">
        <f>D9+E9</f>
        <v>34749.74</v>
      </c>
      <c r="D9" s="112">
        <v>21064.83</v>
      </c>
      <c r="E9" s="112">
        <f>12684.91+1000</f>
        <v>13684.91</v>
      </c>
      <c r="F9" s="109"/>
    </row>
    <row r="10" ht="18.95" customHeight="1" spans="1:5">
      <c r="A10" s="96" t="s">
        <v>36</v>
      </c>
      <c r="B10" s="97" t="s">
        <v>14</v>
      </c>
      <c r="C10" s="112">
        <f>D10+E10</f>
        <v>29903.94</v>
      </c>
      <c r="D10" s="112">
        <v>16219.03</v>
      </c>
      <c r="E10" s="112">
        <f>12684.91+1000</f>
        <v>13684.91</v>
      </c>
    </row>
    <row r="11" ht="18.95" customHeight="1" spans="1:5">
      <c r="A11" s="99" t="s">
        <v>37</v>
      </c>
      <c r="B11" s="100" t="s">
        <v>38</v>
      </c>
      <c r="C11" s="112">
        <f>D11+E11</f>
        <v>29903.94</v>
      </c>
      <c r="D11" s="112">
        <v>16219.03</v>
      </c>
      <c r="E11" s="112">
        <f>12684.91+1000</f>
        <v>13684.91</v>
      </c>
    </row>
    <row r="12" ht="18.95" customHeight="1" spans="1:5">
      <c r="A12" s="99" t="s">
        <v>39</v>
      </c>
      <c r="B12" s="100" t="s">
        <v>40</v>
      </c>
      <c r="C12" s="112">
        <f>D12+E12</f>
        <v>7211.96</v>
      </c>
      <c r="D12" s="112">
        <v>653.96</v>
      </c>
      <c r="E12" s="112">
        <v>6558</v>
      </c>
    </row>
    <row r="13" ht="18.95" customHeight="1" spans="1:5">
      <c r="A13" s="99" t="s">
        <v>41</v>
      </c>
      <c r="B13" s="100" t="s">
        <v>42</v>
      </c>
      <c r="C13" s="112">
        <f>D13+E13</f>
        <v>22691.98</v>
      </c>
      <c r="D13" s="112">
        <v>15565.07</v>
      </c>
      <c r="E13" s="112">
        <f>6126.91+1000</f>
        <v>7126.91</v>
      </c>
    </row>
    <row r="14" ht="18.95" customHeight="1" spans="1:5">
      <c r="A14" s="96" t="s">
        <v>43</v>
      </c>
      <c r="B14" s="97" t="s">
        <v>16</v>
      </c>
      <c r="C14" s="112">
        <v>2598.3</v>
      </c>
      <c r="D14" s="112">
        <v>2598.3</v>
      </c>
      <c r="E14" s="112"/>
    </row>
    <row r="15" ht="18.95" customHeight="1" spans="1:5">
      <c r="A15" s="99" t="s">
        <v>44</v>
      </c>
      <c r="B15" s="100" t="s">
        <v>45</v>
      </c>
      <c r="C15" s="112">
        <v>2598.3</v>
      </c>
      <c r="D15" s="112">
        <v>2598.3</v>
      </c>
      <c r="E15" s="112"/>
    </row>
    <row r="16" ht="18.95" customHeight="1" spans="1:5">
      <c r="A16" s="99" t="s">
        <v>46</v>
      </c>
      <c r="B16" s="100" t="s">
        <v>47</v>
      </c>
      <c r="C16" s="112">
        <v>15.15</v>
      </c>
      <c r="D16" s="112">
        <v>15.15</v>
      </c>
      <c r="E16" s="112"/>
    </row>
    <row r="17" ht="18.95" customHeight="1" spans="1:5">
      <c r="A17" s="99" t="s">
        <v>48</v>
      </c>
      <c r="B17" s="100" t="s">
        <v>49</v>
      </c>
      <c r="C17" s="112">
        <v>1721.94</v>
      </c>
      <c r="D17" s="112">
        <v>1721.94</v>
      </c>
      <c r="E17" s="112"/>
    </row>
    <row r="18" ht="18.95" customHeight="1" spans="1:5">
      <c r="A18" s="99" t="s">
        <v>50</v>
      </c>
      <c r="B18" s="100" t="s">
        <v>51</v>
      </c>
      <c r="C18" s="112">
        <v>860.97</v>
      </c>
      <c r="D18" s="112">
        <v>860.97</v>
      </c>
      <c r="E18" s="112"/>
    </row>
    <row r="19" ht="18.95" customHeight="1" spans="1:5">
      <c r="A19" s="99" t="s">
        <v>52</v>
      </c>
      <c r="B19" s="100" t="s">
        <v>53</v>
      </c>
      <c r="C19" s="112">
        <v>0.24</v>
      </c>
      <c r="D19" s="112">
        <v>0.24</v>
      </c>
      <c r="E19" s="112"/>
    </row>
    <row r="20" ht="18.95" customHeight="1" spans="1:5">
      <c r="A20" s="96" t="s">
        <v>54</v>
      </c>
      <c r="B20" s="97" t="s">
        <v>18</v>
      </c>
      <c r="C20" s="112">
        <v>730.34</v>
      </c>
      <c r="D20" s="112">
        <v>730.34</v>
      </c>
      <c r="E20" s="112"/>
    </row>
    <row r="21" ht="18.95" customHeight="1" spans="1:5">
      <c r="A21" s="99" t="s">
        <v>55</v>
      </c>
      <c r="B21" s="100" t="s">
        <v>56</v>
      </c>
      <c r="C21" s="112">
        <v>730.34</v>
      </c>
      <c r="D21" s="112">
        <v>730.34</v>
      </c>
      <c r="E21" s="112"/>
    </row>
    <row r="22" ht="18.95" customHeight="1" spans="1:5">
      <c r="A22" s="99" t="s">
        <v>57</v>
      </c>
      <c r="B22" s="100" t="s">
        <v>58</v>
      </c>
      <c r="C22" s="112">
        <v>620.79</v>
      </c>
      <c r="D22" s="112">
        <v>620.79</v>
      </c>
      <c r="E22" s="112"/>
    </row>
    <row r="23" ht="18.95" customHeight="1" spans="1:5">
      <c r="A23" s="99" t="s">
        <v>59</v>
      </c>
      <c r="B23" s="100" t="s">
        <v>60</v>
      </c>
      <c r="C23" s="112">
        <v>109.55</v>
      </c>
      <c r="D23" s="112">
        <v>109.55</v>
      </c>
      <c r="E23" s="112"/>
    </row>
    <row r="24" ht="18.95" customHeight="1" spans="1:5">
      <c r="A24" s="96" t="s">
        <v>61</v>
      </c>
      <c r="B24" s="97" t="s">
        <v>19</v>
      </c>
      <c r="C24" s="112">
        <v>1517.16</v>
      </c>
      <c r="D24" s="112">
        <v>1517.16</v>
      </c>
      <c r="E24" s="112"/>
    </row>
    <row r="25" ht="18.95" customHeight="1" spans="1:5">
      <c r="A25" s="99" t="s">
        <v>62</v>
      </c>
      <c r="B25" s="100" t="s">
        <v>63</v>
      </c>
      <c r="C25" s="112">
        <v>1517.16</v>
      </c>
      <c r="D25" s="112">
        <v>1517.16</v>
      </c>
      <c r="E25" s="112"/>
    </row>
    <row r="26" ht="18.95" customHeight="1" spans="1:5">
      <c r="A26" s="99" t="s">
        <v>64</v>
      </c>
      <c r="B26" s="100" t="s">
        <v>65</v>
      </c>
      <c r="C26" s="112">
        <v>1517.16</v>
      </c>
      <c r="D26" s="112">
        <v>1517.16</v>
      </c>
      <c r="E26" s="112"/>
    </row>
    <row r="27" ht="23.25" customHeight="1" spans="1:5">
      <c r="A27" s="113"/>
      <c r="B27" s="35"/>
      <c r="C27" s="35"/>
      <c r="D27" s="35"/>
      <c r="E27" s="35"/>
    </row>
  </sheetData>
  <mergeCells count="4">
    <mergeCell ref="A7:B7"/>
    <mergeCell ref="C7:E7"/>
    <mergeCell ref="A9:B9"/>
    <mergeCell ref="A3:E4"/>
  </mergeCells>
  <printOptions horizontalCentered="1"/>
  <pageMargins left="0.0780000016093254" right="0.0780000016093254" top="0.39300000667572" bottom="0.0780000016093254" header="0" footer="0"/>
  <pageSetup paperSize="9" scale="9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workbookViewId="0">
      <selection activeCell="A1" sqref="A1"/>
    </sheetView>
  </sheetViews>
  <sheetFormatPr defaultColWidth="10" defaultRowHeight="13.5" outlineLevelCol="7"/>
  <cols>
    <col min="1" max="1" width="12.7583333333333" style="64" customWidth="1"/>
    <col min="2" max="2" width="36.125" style="64" customWidth="1"/>
    <col min="3" max="3" width="17.125" style="64" customWidth="1"/>
    <col min="4" max="4" width="16.5" style="64" customWidth="1"/>
    <col min="5" max="5" width="17.5" style="64" customWidth="1"/>
    <col min="6" max="16384" width="10" style="64"/>
  </cols>
  <sheetData>
    <row r="1" ht="18.2" customHeight="1" spans="1:5">
      <c r="A1" s="105" t="s">
        <v>66</v>
      </c>
      <c r="B1" s="106"/>
      <c r="C1" s="106"/>
      <c r="D1" s="106"/>
      <c r="E1" s="106"/>
    </row>
    <row r="2" ht="16.35" customHeight="1"/>
    <row r="3" ht="16.35" customHeight="1" spans="1:5">
      <c r="A3" s="107" t="s">
        <v>67</v>
      </c>
      <c r="B3" s="107"/>
      <c r="C3" s="107"/>
      <c r="D3" s="107"/>
      <c r="E3" s="107"/>
    </row>
    <row r="4" ht="16.35" customHeight="1" spans="1:5">
      <c r="A4" s="107"/>
      <c r="B4" s="107"/>
      <c r="C4" s="107"/>
      <c r="D4" s="107"/>
      <c r="E4" s="107"/>
    </row>
    <row r="5" ht="16.35" customHeight="1" spans="1:5">
      <c r="A5" s="108" t="s">
        <v>68</v>
      </c>
      <c r="B5" s="108"/>
      <c r="C5" s="108"/>
      <c r="D5" s="108"/>
      <c r="E5" s="108"/>
    </row>
    <row r="6" ht="19.9" customHeight="1" spans="1:5">
      <c r="A6" s="106"/>
      <c r="B6" s="106"/>
      <c r="C6" s="106"/>
      <c r="D6" s="106"/>
      <c r="E6" s="84" t="s">
        <v>2</v>
      </c>
    </row>
    <row r="7" ht="36.2" customHeight="1" spans="1:5">
      <c r="A7" s="93" t="s">
        <v>69</v>
      </c>
      <c r="B7" s="93"/>
      <c r="C7" s="93" t="s">
        <v>70</v>
      </c>
      <c r="D7" s="93"/>
      <c r="E7" s="93"/>
    </row>
    <row r="8" ht="27.6" customHeight="1" spans="1:5">
      <c r="A8" s="93" t="s">
        <v>71</v>
      </c>
      <c r="B8" s="93" t="s">
        <v>32</v>
      </c>
      <c r="C8" s="93" t="s">
        <v>72</v>
      </c>
      <c r="D8" s="93" t="s">
        <v>73</v>
      </c>
      <c r="E8" s="93" t="s">
        <v>74</v>
      </c>
    </row>
    <row r="9" ht="19.9" customHeight="1" spans="1:8">
      <c r="A9" s="94" t="s">
        <v>7</v>
      </c>
      <c r="B9" s="94"/>
      <c r="C9" s="95">
        <v>21064.83</v>
      </c>
      <c r="D9" s="95">
        <v>18477.14</v>
      </c>
      <c r="E9" s="95">
        <v>2587.69</v>
      </c>
      <c r="G9" s="109"/>
      <c r="H9" s="109"/>
    </row>
    <row r="10" ht="19.9" customHeight="1" spans="1:5">
      <c r="A10" s="96" t="s">
        <v>75</v>
      </c>
      <c r="B10" s="97" t="s">
        <v>76</v>
      </c>
      <c r="C10" s="98">
        <v>17751.32</v>
      </c>
      <c r="D10" s="98">
        <v>17751.32</v>
      </c>
      <c r="E10" s="98"/>
    </row>
    <row r="11" ht="18.95" customHeight="1" spans="1:5">
      <c r="A11" s="99" t="s">
        <v>77</v>
      </c>
      <c r="B11" s="100" t="s">
        <v>78</v>
      </c>
      <c r="C11" s="98">
        <v>3951.12</v>
      </c>
      <c r="D11" s="98">
        <v>3951.12</v>
      </c>
      <c r="E11" s="98"/>
    </row>
    <row r="12" ht="18.95" customHeight="1" spans="1:5">
      <c r="A12" s="99" t="s">
        <v>79</v>
      </c>
      <c r="B12" s="100" t="s">
        <v>80</v>
      </c>
      <c r="C12" s="98">
        <v>156.28</v>
      </c>
      <c r="D12" s="98">
        <v>156.28</v>
      </c>
      <c r="E12" s="98"/>
    </row>
    <row r="13" ht="18.95" customHeight="1" spans="1:5">
      <c r="A13" s="99" t="s">
        <v>81</v>
      </c>
      <c r="B13" s="100" t="s">
        <v>82</v>
      </c>
      <c r="C13" s="98">
        <v>8539.53</v>
      </c>
      <c r="D13" s="98">
        <v>8539.53</v>
      </c>
      <c r="E13" s="98"/>
    </row>
    <row r="14" ht="18.95" customHeight="1" spans="1:5">
      <c r="A14" s="99" t="s">
        <v>83</v>
      </c>
      <c r="B14" s="100" t="s">
        <v>84</v>
      </c>
      <c r="C14" s="98">
        <v>1721.94</v>
      </c>
      <c r="D14" s="98">
        <v>1721.94</v>
      </c>
      <c r="E14" s="98"/>
    </row>
    <row r="15" ht="18.95" customHeight="1" spans="1:5">
      <c r="A15" s="99" t="s">
        <v>85</v>
      </c>
      <c r="B15" s="100" t="s">
        <v>86</v>
      </c>
      <c r="C15" s="98">
        <v>860.97</v>
      </c>
      <c r="D15" s="98">
        <v>860.97</v>
      </c>
      <c r="E15" s="98"/>
    </row>
    <row r="16" ht="18.95" customHeight="1" spans="1:5">
      <c r="A16" s="99" t="s">
        <v>87</v>
      </c>
      <c r="B16" s="100" t="s">
        <v>88</v>
      </c>
      <c r="C16" s="98">
        <v>620.79</v>
      </c>
      <c r="D16" s="98">
        <v>620.79</v>
      </c>
      <c r="E16" s="98"/>
    </row>
    <row r="17" ht="18.95" customHeight="1" spans="1:5">
      <c r="A17" s="99" t="s">
        <v>89</v>
      </c>
      <c r="B17" s="100" t="s">
        <v>90</v>
      </c>
      <c r="C17" s="98">
        <v>153.37</v>
      </c>
      <c r="D17" s="98">
        <v>153.37</v>
      </c>
      <c r="E17" s="98"/>
    </row>
    <row r="18" ht="18.95" customHeight="1" spans="1:5">
      <c r="A18" s="99" t="s">
        <v>91</v>
      </c>
      <c r="B18" s="100" t="s">
        <v>92</v>
      </c>
      <c r="C18" s="98">
        <v>1517.16</v>
      </c>
      <c r="D18" s="98">
        <v>1517.16</v>
      </c>
      <c r="E18" s="98"/>
    </row>
    <row r="19" ht="18.95" customHeight="1" spans="1:5">
      <c r="A19" s="99" t="s">
        <v>93</v>
      </c>
      <c r="B19" s="100" t="s">
        <v>94</v>
      </c>
      <c r="C19" s="98">
        <v>230.16</v>
      </c>
      <c r="D19" s="98">
        <v>230.16</v>
      </c>
      <c r="E19" s="98"/>
    </row>
    <row r="20" ht="19.9" customHeight="1" spans="1:5">
      <c r="A20" s="96" t="s">
        <v>95</v>
      </c>
      <c r="B20" s="97" t="s">
        <v>96</v>
      </c>
      <c r="C20" s="98">
        <v>2492.99</v>
      </c>
      <c r="D20" s="98"/>
      <c r="E20" s="98">
        <v>2492.99</v>
      </c>
    </row>
    <row r="21" ht="18.95" customHeight="1" spans="1:5">
      <c r="A21" s="99" t="s">
        <v>97</v>
      </c>
      <c r="B21" s="100" t="s">
        <v>98</v>
      </c>
      <c r="C21" s="98">
        <v>200</v>
      </c>
      <c r="D21" s="98"/>
      <c r="E21" s="98">
        <v>200</v>
      </c>
    </row>
    <row r="22" ht="18.95" customHeight="1" spans="1:5">
      <c r="A22" s="99" t="s">
        <v>99</v>
      </c>
      <c r="B22" s="100" t="s">
        <v>100</v>
      </c>
      <c r="C22" s="98">
        <v>60</v>
      </c>
      <c r="D22" s="98"/>
      <c r="E22" s="98">
        <v>60</v>
      </c>
    </row>
    <row r="23" ht="18.95" customHeight="1" spans="1:5">
      <c r="A23" s="99" t="s">
        <v>101</v>
      </c>
      <c r="B23" s="100" t="s">
        <v>102</v>
      </c>
      <c r="C23" s="98">
        <v>1</v>
      </c>
      <c r="D23" s="98"/>
      <c r="E23" s="98">
        <v>1</v>
      </c>
    </row>
    <row r="24" ht="18.95" customHeight="1" spans="1:5">
      <c r="A24" s="99" t="s">
        <v>103</v>
      </c>
      <c r="B24" s="100" t="s">
        <v>104</v>
      </c>
      <c r="C24" s="98">
        <v>80</v>
      </c>
      <c r="D24" s="98"/>
      <c r="E24" s="98">
        <v>80</v>
      </c>
    </row>
    <row r="25" ht="18.95" customHeight="1" spans="1:5">
      <c r="A25" s="99" t="s">
        <v>105</v>
      </c>
      <c r="B25" s="100" t="s">
        <v>106</v>
      </c>
      <c r="C25" s="98">
        <v>35</v>
      </c>
      <c r="D25" s="98"/>
      <c r="E25" s="98">
        <v>35</v>
      </c>
    </row>
    <row r="26" ht="18.95" customHeight="1" spans="1:5">
      <c r="A26" s="99" t="s">
        <v>107</v>
      </c>
      <c r="B26" s="100" t="s">
        <v>108</v>
      </c>
      <c r="C26" s="98">
        <v>300</v>
      </c>
      <c r="D26" s="98"/>
      <c r="E26" s="98">
        <v>300</v>
      </c>
    </row>
    <row r="27" ht="18.95" customHeight="1" spans="1:5">
      <c r="A27" s="99" t="s">
        <v>109</v>
      </c>
      <c r="B27" s="100" t="s">
        <v>110</v>
      </c>
      <c r="C27" s="98">
        <v>2</v>
      </c>
      <c r="D27" s="98"/>
      <c r="E27" s="98">
        <v>2</v>
      </c>
    </row>
    <row r="28" ht="18.95" customHeight="1" spans="1:5">
      <c r="A28" s="99" t="s">
        <v>111</v>
      </c>
      <c r="B28" s="100" t="s">
        <v>112</v>
      </c>
      <c r="C28" s="98">
        <v>202.9</v>
      </c>
      <c r="D28" s="98"/>
      <c r="E28" s="98">
        <v>202.9</v>
      </c>
    </row>
    <row r="29" ht="18.95" customHeight="1" spans="1:5">
      <c r="A29" s="99" t="s">
        <v>113</v>
      </c>
      <c r="B29" s="100" t="s">
        <v>114</v>
      </c>
      <c r="C29" s="98">
        <v>20</v>
      </c>
      <c r="D29" s="98"/>
      <c r="E29" s="98">
        <v>20</v>
      </c>
    </row>
    <row r="30" ht="18.95" customHeight="1" spans="1:5">
      <c r="A30" s="99" t="s">
        <v>115</v>
      </c>
      <c r="B30" s="100" t="s">
        <v>116</v>
      </c>
      <c r="C30" s="98">
        <v>229.55</v>
      </c>
      <c r="D30" s="98"/>
      <c r="E30" s="98">
        <v>229.55</v>
      </c>
    </row>
    <row r="31" ht="18.95" customHeight="1" spans="1:5">
      <c r="A31" s="99" t="s">
        <v>117</v>
      </c>
      <c r="B31" s="100" t="s">
        <v>118</v>
      </c>
      <c r="C31" s="98">
        <v>0.83</v>
      </c>
      <c r="D31" s="98"/>
      <c r="E31" s="98">
        <v>0.83</v>
      </c>
    </row>
    <row r="32" ht="18.95" customHeight="1" spans="1:5">
      <c r="A32" s="99" t="s">
        <v>119</v>
      </c>
      <c r="B32" s="100" t="s">
        <v>120</v>
      </c>
      <c r="C32" s="98">
        <v>100</v>
      </c>
      <c r="D32" s="98"/>
      <c r="E32" s="98">
        <v>100</v>
      </c>
    </row>
    <row r="33" ht="18.95" customHeight="1" spans="1:5">
      <c r="A33" s="99" t="s">
        <v>121</v>
      </c>
      <c r="B33" s="100" t="s">
        <v>122</v>
      </c>
      <c r="C33" s="98">
        <v>570</v>
      </c>
      <c r="D33" s="98"/>
      <c r="E33" s="98">
        <v>570</v>
      </c>
    </row>
    <row r="34" ht="18.95" customHeight="1" spans="1:5">
      <c r="A34" s="99" t="s">
        <v>123</v>
      </c>
      <c r="B34" s="100" t="s">
        <v>124</v>
      </c>
      <c r="C34" s="98">
        <v>15</v>
      </c>
      <c r="D34" s="98"/>
      <c r="E34" s="98">
        <v>15</v>
      </c>
    </row>
    <row r="35" ht="18.95" customHeight="1" spans="1:5">
      <c r="A35" s="99" t="s">
        <v>125</v>
      </c>
      <c r="B35" s="100" t="s">
        <v>126</v>
      </c>
      <c r="C35" s="98">
        <v>146.07</v>
      </c>
      <c r="D35" s="98"/>
      <c r="E35" s="98">
        <v>146.07</v>
      </c>
    </row>
    <row r="36" ht="18.95" customHeight="1" spans="1:5">
      <c r="A36" s="99" t="s">
        <v>127</v>
      </c>
      <c r="B36" s="100" t="s">
        <v>128</v>
      </c>
      <c r="C36" s="98">
        <v>219.1</v>
      </c>
      <c r="D36" s="98"/>
      <c r="E36" s="98">
        <v>219.1</v>
      </c>
    </row>
    <row r="37" ht="18.95" customHeight="1" spans="1:5">
      <c r="A37" s="99" t="s">
        <v>129</v>
      </c>
      <c r="B37" s="100" t="s">
        <v>130</v>
      </c>
      <c r="C37" s="98">
        <v>6.73</v>
      </c>
      <c r="D37" s="98"/>
      <c r="E37" s="98">
        <v>6.73</v>
      </c>
    </row>
    <row r="38" ht="18.95" customHeight="1" spans="1:5">
      <c r="A38" s="99" t="s">
        <v>131</v>
      </c>
      <c r="B38" s="100" t="s">
        <v>132</v>
      </c>
      <c r="C38" s="98">
        <v>304.82</v>
      </c>
      <c r="D38" s="98"/>
      <c r="E38" s="98">
        <v>304.82</v>
      </c>
    </row>
    <row r="39" ht="18.95" customHeight="1" spans="1:5">
      <c r="A39" s="96" t="s">
        <v>133</v>
      </c>
      <c r="B39" s="97" t="s">
        <v>134</v>
      </c>
      <c r="C39" s="98">
        <v>769.11</v>
      </c>
      <c r="D39" s="98">
        <v>725.82</v>
      </c>
      <c r="E39" s="98">
        <v>43.29</v>
      </c>
    </row>
    <row r="40" ht="18.95" customHeight="1" spans="1:5">
      <c r="A40" s="99" t="s">
        <v>135</v>
      </c>
      <c r="B40" s="100" t="s">
        <v>136</v>
      </c>
      <c r="C40" s="98">
        <v>15.15</v>
      </c>
      <c r="D40" s="98">
        <v>15.15</v>
      </c>
      <c r="E40" s="98"/>
    </row>
    <row r="41" ht="19.9" customHeight="1" spans="1:5">
      <c r="A41" s="99" t="s">
        <v>137</v>
      </c>
      <c r="B41" s="100" t="s">
        <v>138</v>
      </c>
      <c r="C41" s="98">
        <v>687.06</v>
      </c>
      <c r="D41" s="98">
        <v>663.03</v>
      </c>
      <c r="E41" s="98">
        <v>24.03</v>
      </c>
    </row>
    <row r="42" ht="18.95" customHeight="1" spans="1:5">
      <c r="A42" s="99" t="s">
        <v>139</v>
      </c>
      <c r="B42" s="100" t="s">
        <v>140</v>
      </c>
      <c r="C42" s="98">
        <v>66.9</v>
      </c>
      <c r="D42" s="98">
        <v>47.64</v>
      </c>
      <c r="E42" s="98">
        <v>19.26</v>
      </c>
    </row>
    <row r="43" ht="18.95" customHeight="1" spans="1:5">
      <c r="A43" s="96" t="s">
        <v>141</v>
      </c>
      <c r="B43" s="97" t="s">
        <v>142</v>
      </c>
      <c r="C43" s="98">
        <v>51.41</v>
      </c>
      <c r="D43" s="98"/>
      <c r="E43" s="98">
        <v>51.41</v>
      </c>
    </row>
    <row r="44" ht="18.95" customHeight="1" spans="1:5">
      <c r="A44" s="99" t="s">
        <v>143</v>
      </c>
      <c r="B44" s="100" t="s">
        <v>144</v>
      </c>
      <c r="C44" s="98">
        <v>51.41</v>
      </c>
      <c r="D44" s="98"/>
      <c r="E44" s="98">
        <v>51.41</v>
      </c>
    </row>
  </sheetData>
  <mergeCells count="5">
    <mergeCell ref="A5:E5"/>
    <mergeCell ref="A7:B7"/>
    <mergeCell ref="C7:E7"/>
    <mergeCell ref="A9:B9"/>
    <mergeCell ref="A3:E4"/>
  </mergeCells>
  <printOptions horizontalCentered="1"/>
  <pageMargins left="0.0780000016093254" right="0.0780000016093254" top="0.39300000667572" bottom="0.0780000016093254" header="0" footer="0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1" sqref="A1"/>
    </sheetView>
  </sheetViews>
  <sheetFormatPr defaultColWidth="10" defaultRowHeight="13.5" outlineLevelCol="2"/>
  <cols>
    <col min="1" max="1" width="15.2583333333333" customWidth="1"/>
    <col min="2" max="2" width="35.7583333333333" customWidth="1"/>
    <col min="3" max="3" width="36.625" customWidth="1"/>
  </cols>
  <sheetData>
    <row r="1" ht="16.35" customHeight="1" spans="1:1">
      <c r="A1" s="34" t="s">
        <v>145</v>
      </c>
    </row>
    <row r="2" ht="16.35" customHeight="1"/>
    <row r="3" ht="51.75" customHeight="1" spans="1:3">
      <c r="A3" s="45" t="s">
        <v>67</v>
      </c>
      <c r="B3" s="45"/>
      <c r="C3" s="45"/>
    </row>
    <row r="4" ht="27.6" customHeight="1" spans="1:3">
      <c r="A4" s="46" t="s">
        <v>146</v>
      </c>
      <c r="B4" s="46"/>
      <c r="C4" s="46"/>
    </row>
    <row r="5" ht="19.9" customHeight="1" spans="3:3">
      <c r="C5" s="47" t="s">
        <v>2</v>
      </c>
    </row>
    <row r="6" ht="42.2" customHeight="1" spans="1:3">
      <c r="A6" s="48" t="s">
        <v>147</v>
      </c>
      <c r="B6" s="48"/>
      <c r="C6" s="48" t="s">
        <v>148</v>
      </c>
    </row>
    <row r="7" ht="26.65" customHeight="1" spans="1:3">
      <c r="A7" s="104" t="s">
        <v>71</v>
      </c>
      <c r="B7" s="104" t="s">
        <v>32</v>
      </c>
      <c r="C7" s="48"/>
    </row>
    <row r="8" ht="20.65" customHeight="1" spans="1:3">
      <c r="A8" s="50" t="s">
        <v>7</v>
      </c>
      <c r="B8" s="50"/>
      <c r="C8" s="51">
        <v>21064.83</v>
      </c>
    </row>
    <row r="9" ht="19.9" customHeight="1" spans="1:3">
      <c r="A9" s="52" t="s">
        <v>149</v>
      </c>
      <c r="B9" s="52" t="s">
        <v>150</v>
      </c>
      <c r="C9" s="53">
        <v>20244.31</v>
      </c>
    </row>
    <row r="10" ht="18.95" customHeight="1" spans="1:3">
      <c r="A10" s="52" t="s">
        <v>151</v>
      </c>
      <c r="B10" s="52" t="s">
        <v>152</v>
      </c>
      <c r="C10" s="53">
        <v>17751.32</v>
      </c>
    </row>
    <row r="11" ht="19.9" customHeight="1" spans="1:3">
      <c r="A11" s="52" t="s">
        <v>153</v>
      </c>
      <c r="B11" s="52" t="s">
        <v>154</v>
      </c>
      <c r="C11" s="53">
        <v>2492.99</v>
      </c>
    </row>
    <row r="12" ht="18.95" customHeight="1" spans="1:3">
      <c r="A12" s="52" t="s">
        <v>155</v>
      </c>
      <c r="B12" s="52" t="s">
        <v>156</v>
      </c>
      <c r="C12" s="53">
        <v>51.41</v>
      </c>
    </row>
    <row r="13" ht="18.95" customHeight="1" spans="1:3">
      <c r="A13" s="52" t="s">
        <v>157</v>
      </c>
      <c r="B13" s="52" t="s">
        <v>158</v>
      </c>
      <c r="C13" s="53">
        <v>51.41</v>
      </c>
    </row>
    <row r="14" ht="19.9" customHeight="1" spans="1:3">
      <c r="A14" s="52" t="s">
        <v>159</v>
      </c>
      <c r="B14" s="52" t="s">
        <v>134</v>
      </c>
      <c r="C14" s="53">
        <v>769.11</v>
      </c>
    </row>
    <row r="15" ht="18.95" customHeight="1" spans="1:3">
      <c r="A15" s="52" t="s">
        <v>160</v>
      </c>
      <c r="B15" s="52" t="s">
        <v>161</v>
      </c>
      <c r="C15" s="53">
        <v>753.96</v>
      </c>
    </row>
    <row r="16" ht="19.9" customHeight="1" spans="1:3">
      <c r="A16" s="52" t="s">
        <v>162</v>
      </c>
      <c r="B16" s="52" t="s">
        <v>163</v>
      </c>
      <c r="C16" s="53">
        <v>15.15</v>
      </c>
    </row>
  </sheetData>
  <mergeCells count="5">
    <mergeCell ref="A3:C3"/>
    <mergeCell ref="A4:C4"/>
    <mergeCell ref="A6:B6"/>
    <mergeCell ref="A8:B8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10" defaultRowHeight="13.5" outlineLevelCol="5"/>
  <cols>
    <col min="1" max="1" width="19.125" customWidth="1"/>
    <col min="2" max="2" width="20.2583333333333" customWidth="1"/>
    <col min="3" max="3" width="13.125" customWidth="1"/>
    <col min="4" max="4" width="16.2583333333333" customWidth="1"/>
    <col min="5" max="5" width="17.125" customWidth="1"/>
    <col min="6" max="6" width="16" customWidth="1"/>
  </cols>
  <sheetData>
    <row r="1" ht="16.35" customHeight="1" spans="1:1">
      <c r="A1" s="35" t="s">
        <v>164</v>
      </c>
    </row>
    <row r="2" ht="16.35" customHeight="1" spans="1:6">
      <c r="A2" s="101" t="s">
        <v>165</v>
      </c>
      <c r="B2" s="101"/>
      <c r="C2" s="101"/>
      <c r="D2" s="101"/>
      <c r="E2" s="101"/>
      <c r="F2" s="101"/>
    </row>
    <row r="3" ht="16.35" customHeight="1" spans="1:6">
      <c r="A3" s="101"/>
      <c r="B3" s="101"/>
      <c r="C3" s="101"/>
      <c r="D3" s="101"/>
      <c r="E3" s="101"/>
      <c r="F3" s="101"/>
    </row>
    <row r="4" ht="16.35" customHeight="1" spans="1:6">
      <c r="A4" s="101"/>
      <c r="B4" s="101"/>
      <c r="C4" s="101"/>
      <c r="D4" s="101"/>
      <c r="E4" s="101"/>
      <c r="F4" s="101"/>
    </row>
    <row r="5" ht="20.65" customHeight="1" spans="6:6">
      <c r="F5" s="92" t="s">
        <v>2</v>
      </c>
    </row>
    <row r="6" ht="38.85" customHeight="1" spans="1:6">
      <c r="A6" s="102" t="s">
        <v>30</v>
      </c>
      <c r="B6" s="102"/>
      <c r="C6" s="102"/>
      <c r="D6" s="102"/>
      <c r="E6" s="102"/>
      <c r="F6" s="102"/>
    </row>
    <row r="7" ht="36.2" customHeight="1" spans="1:6">
      <c r="A7" s="102" t="s">
        <v>7</v>
      </c>
      <c r="B7" s="102" t="s">
        <v>166</v>
      </c>
      <c r="C7" s="102" t="s">
        <v>167</v>
      </c>
      <c r="D7" s="102"/>
      <c r="E7" s="102"/>
      <c r="F7" s="102" t="s">
        <v>168</v>
      </c>
    </row>
    <row r="8" ht="36.2" customHeight="1" spans="1:6">
      <c r="A8" s="102"/>
      <c r="B8" s="102"/>
      <c r="C8" s="102" t="s">
        <v>33</v>
      </c>
      <c r="D8" s="102" t="s">
        <v>169</v>
      </c>
      <c r="E8" s="102" t="s">
        <v>170</v>
      </c>
      <c r="F8" s="102"/>
    </row>
    <row r="9" ht="25.9" customHeight="1" spans="1:6">
      <c r="A9" s="103">
        <v>7.55</v>
      </c>
      <c r="B9" s="103"/>
      <c r="C9" s="103">
        <v>6.73</v>
      </c>
      <c r="D9" s="103"/>
      <c r="E9" s="103">
        <v>6.73</v>
      </c>
      <c r="F9" s="103">
        <v>0.83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"/>
    </sheetView>
  </sheetViews>
  <sheetFormatPr defaultColWidth="10" defaultRowHeight="13.5" outlineLevelCol="4"/>
  <cols>
    <col min="1" max="1" width="11.5" customWidth="1"/>
    <col min="2" max="2" width="36.5" customWidth="1"/>
    <col min="3" max="3" width="15.375" customWidth="1"/>
    <col min="4" max="4" width="14.7583333333333" customWidth="1"/>
    <col min="5" max="5" width="15.375" customWidth="1"/>
  </cols>
  <sheetData>
    <row r="1" ht="16.35" customHeight="1" spans="1:5">
      <c r="A1" s="89" t="s">
        <v>171</v>
      </c>
      <c r="B1" s="90"/>
      <c r="C1" s="90"/>
      <c r="D1" s="90"/>
      <c r="E1" s="90"/>
    </row>
    <row r="2" ht="16.35" customHeight="1"/>
    <row r="3" ht="24.95" customHeight="1" spans="1:5">
      <c r="A3" s="91" t="s">
        <v>172</v>
      </c>
      <c r="B3" s="91"/>
      <c r="C3" s="91"/>
      <c r="D3" s="91"/>
      <c r="E3" s="91"/>
    </row>
    <row r="4" ht="26.65" customHeight="1" spans="1:5">
      <c r="A4" s="91"/>
      <c r="B4" s="91"/>
      <c r="C4" s="91"/>
      <c r="D4" s="91"/>
      <c r="E4" s="91"/>
    </row>
    <row r="5" ht="16.35" customHeight="1" spans="1:5">
      <c r="A5" s="90"/>
      <c r="B5" s="90"/>
      <c r="C5" s="90"/>
      <c r="D5" s="90"/>
      <c r="E5" s="90"/>
    </row>
    <row r="6" ht="21.6" customHeight="1" spans="1:5">
      <c r="A6" s="90"/>
      <c r="B6" s="90"/>
      <c r="C6" s="90"/>
      <c r="D6" s="90"/>
      <c r="E6" s="92" t="s">
        <v>2</v>
      </c>
    </row>
    <row r="7" ht="33.6" customHeight="1" spans="1:5">
      <c r="A7" s="93" t="s">
        <v>31</v>
      </c>
      <c r="B7" s="93" t="s">
        <v>32</v>
      </c>
      <c r="C7" s="93" t="s">
        <v>173</v>
      </c>
      <c r="D7" s="93"/>
      <c r="E7" s="93"/>
    </row>
    <row r="8" ht="31.15" customHeight="1" spans="1:5">
      <c r="A8" s="93"/>
      <c r="B8" s="93"/>
      <c r="C8" s="93" t="s">
        <v>72</v>
      </c>
      <c r="D8" s="93" t="s">
        <v>34</v>
      </c>
      <c r="E8" s="93" t="s">
        <v>35</v>
      </c>
    </row>
    <row r="9" ht="20.65" customHeight="1" spans="1:5">
      <c r="A9" s="94" t="s">
        <v>7</v>
      </c>
      <c r="B9" s="94"/>
      <c r="C9" s="95"/>
      <c r="D9" s="95"/>
      <c r="E9" s="95"/>
    </row>
    <row r="10" ht="16.35" customHeight="1" spans="1:5">
      <c r="A10" s="96"/>
      <c r="B10" s="97"/>
      <c r="C10" s="98"/>
      <c r="D10" s="98"/>
      <c r="E10" s="98"/>
    </row>
    <row r="11" ht="16.35" customHeight="1" spans="1:5">
      <c r="A11" s="99" t="s">
        <v>174</v>
      </c>
      <c r="B11" s="100" t="s">
        <v>174</v>
      </c>
      <c r="C11" s="98"/>
      <c r="D11" s="98"/>
      <c r="E11" s="98"/>
    </row>
    <row r="12" ht="16.35" customHeight="1" spans="1:5">
      <c r="A12" s="99" t="s">
        <v>175</v>
      </c>
      <c r="B12" s="100" t="s">
        <v>175</v>
      </c>
      <c r="C12" s="98"/>
      <c r="D12" s="98"/>
      <c r="E12" s="98"/>
    </row>
  </sheetData>
  <mergeCells count="5">
    <mergeCell ref="C7:E7"/>
    <mergeCell ref="A9:B9"/>
    <mergeCell ref="A7:A8"/>
    <mergeCell ref="B7:B8"/>
    <mergeCell ref="A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B13" sqref="B13"/>
    </sheetView>
  </sheetViews>
  <sheetFormatPr defaultColWidth="10" defaultRowHeight="13.5" outlineLevelCol="3"/>
  <cols>
    <col min="1" max="1" width="26" style="64" customWidth="1"/>
    <col min="2" max="2" width="16.875" style="64" customWidth="1"/>
    <col min="3" max="3" width="26.625" style="64" customWidth="1"/>
    <col min="4" max="4" width="17.375" style="64" customWidth="1"/>
    <col min="5" max="6" width="9.75833333333333" style="64" customWidth="1"/>
    <col min="7" max="16384" width="10" style="64"/>
  </cols>
  <sheetData>
    <row r="1" ht="16.35" customHeight="1" spans="1:1">
      <c r="A1" s="65" t="s">
        <v>176</v>
      </c>
    </row>
    <row r="2" ht="16.35" customHeight="1"/>
    <row r="3" ht="16.35" customHeight="1" spans="1:4">
      <c r="A3" s="66" t="s">
        <v>177</v>
      </c>
      <c r="B3" s="66"/>
      <c r="C3" s="66"/>
      <c r="D3" s="66"/>
    </row>
    <row r="4" ht="16.35" customHeight="1" spans="1:4">
      <c r="A4" s="66"/>
      <c r="B4" s="66"/>
      <c r="C4" s="66"/>
      <c r="D4" s="66"/>
    </row>
    <row r="5" ht="16.35" customHeight="1"/>
    <row r="6" ht="23.25" customHeight="1" spans="4:4">
      <c r="D6" s="85" t="s">
        <v>2</v>
      </c>
    </row>
    <row r="7" ht="34.5" customHeight="1" spans="1:4">
      <c r="A7" s="86" t="s">
        <v>3</v>
      </c>
      <c r="B7" s="86"/>
      <c r="C7" s="86" t="s">
        <v>4</v>
      </c>
      <c r="D7" s="86"/>
    </row>
    <row r="8" ht="32.85" customHeight="1" spans="1:4">
      <c r="A8" s="86" t="s">
        <v>5</v>
      </c>
      <c r="B8" s="86" t="s">
        <v>6</v>
      </c>
      <c r="C8" s="86" t="s">
        <v>5</v>
      </c>
      <c r="D8" s="86" t="s">
        <v>6</v>
      </c>
    </row>
    <row r="9" ht="24.95" customHeight="1" spans="1:4">
      <c r="A9" s="87" t="s">
        <v>7</v>
      </c>
      <c r="B9" s="88">
        <f>B10+B13</f>
        <v>37170.95</v>
      </c>
      <c r="C9" s="87" t="s">
        <v>7</v>
      </c>
      <c r="D9" s="88">
        <f>SUM(D10:D13)</f>
        <v>37170.95</v>
      </c>
    </row>
    <row r="10" ht="20.65" customHeight="1" spans="1:4">
      <c r="A10" s="71" t="s">
        <v>13</v>
      </c>
      <c r="B10" s="88">
        <f>33749.74+1000</f>
        <v>34749.74</v>
      </c>
      <c r="C10" s="71" t="s">
        <v>14</v>
      </c>
      <c r="D10" s="88">
        <f>31289.44+1035.71</f>
        <v>32325.15</v>
      </c>
    </row>
    <row r="11" ht="20.65" customHeight="1" spans="1:4">
      <c r="A11" s="71" t="s">
        <v>15</v>
      </c>
      <c r="B11" s="88"/>
      <c r="C11" s="71" t="s">
        <v>16</v>
      </c>
      <c r="D11" s="88">
        <v>2598.3</v>
      </c>
    </row>
    <row r="12" ht="20.65" customHeight="1" spans="1:4">
      <c r="A12" s="71" t="s">
        <v>17</v>
      </c>
      <c r="B12" s="88"/>
      <c r="C12" s="71" t="s">
        <v>18</v>
      </c>
      <c r="D12" s="88">
        <v>730.34</v>
      </c>
    </row>
    <row r="13" ht="20.65" customHeight="1" spans="1:4">
      <c r="A13" s="71" t="s">
        <v>178</v>
      </c>
      <c r="B13" s="88">
        <f>2385.5+35.71</f>
        <v>2421.21</v>
      </c>
      <c r="C13" s="71" t="s">
        <v>19</v>
      </c>
      <c r="D13" s="88">
        <v>1517.16</v>
      </c>
    </row>
    <row r="14" ht="20.65" customHeight="1" spans="1:4">
      <c r="A14" s="71" t="s">
        <v>179</v>
      </c>
      <c r="B14" s="88"/>
      <c r="C14" s="71"/>
      <c r="D14" s="88"/>
    </row>
    <row r="15" ht="20.65" customHeight="1" spans="1:4">
      <c r="A15" s="71" t="s">
        <v>180</v>
      </c>
      <c r="B15" s="88"/>
      <c r="C15" s="71"/>
      <c r="D15" s="88"/>
    </row>
    <row r="16" ht="20.65" customHeight="1" spans="1:4">
      <c r="A16" s="71" t="s">
        <v>181</v>
      </c>
      <c r="B16" s="88"/>
      <c r="C16" s="71"/>
      <c r="D16" s="88"/>
    </row>
    <row r="17" ht="20.65" customHeight="1" spans="1:4">
      <c r="A17" s="71" t="s">
        <v>182</v>
      </c>
      <c r="B17" s="88"/>
      <c r="C17" s="71"/>
      <c r="D17" s="88"/>
    </row>
    <row r="18" ht="20.65" customHeight="1" spans="1:4">
      <c r="A18" s="71" t="s">
        <v>183</v>
      </c>
      <c r="B18" s="88"/>
      <c r="C18" s="71"/>
      <c r="D18" s="88"/>
    </row>
  </sheetData>
  <mergeCells count="3">
    <mergeCell ref="A7:B7"/>
    <mergeCell ref="C7:D7"/>
    <mergeCell ref="A3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workbookViewId="0">
      <selection activeCell="A1" sqref="A1"/>
    </sheetView>
  </sheetViews>
  <sheetFormatPr defaultColWidth="10" defaultRowHeight="13.5"/>
  <cols>
    <col min="1" max="1" width="10" style="64" customWidth="1"/>
    <col min="2" max="2" width="30" style="64" customWidth="1"/>
    <col min="3" max="3" width="11.5" style="64" customWidth="1"/>
    <col min="4" max="4" width="9.75833333333333" style="64" customWidth="1"/>
    <col min="5" max="5" width="10.625" style="64" customWidth="1"/>
    <col min="6" max="6" width="11.125" style="64" customWidth="1"/>
    <col min="7" max="7" width="10.625" style="64" customWidth="1"/>
    <col min="8" max="8" width="10.875" style="64" customWidth="1"/>
    <col min="9" max="9" width="10.7583333333333" style="64" customWidth="1"/>
    <col min="10" max="10" width="10.5" style="64" customWidth="1"/>
    <col min="11" max="11" width="11.375" style="64" customWidth="1"/>
    <col min="12" max="12" width="11.5" style="64" customWidth="1"/>
    <col min="13" max="16384" width="10" style="64"/>
  </cols>
  <sheetData>
    <row r="1" ht="16.35" customHeight="1" spans="1:1">
      <c r="A1" s="65" t="s">
        <v>184</v>
      </c>
    </row>
    <row r="2" ht="16.35" customHeight="1"/>
    <row r="3" ht="16.35" customHeight="1" spans="1:12">
      <c r="A3" s="74" t="s">
        <v>185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</row>
    <row r="4" ht="16.35" customHeight="1" spans="1:12">
      <c r="A4" s="74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ht="16.35" customHeight="1"/>
    <row r="6" ht="22.35" customHeight="1" spans="12:12">
      <c r="L6" s="84" t="s">
        <v>2</v>
      </c>
    </row>
    <row r="7" ht="36.2" customHeight="1" spans="1:12">
      <c r="A7" s="75" t="s">
        <v>186</v>
      </c>
      <c r="B7" s="75"/>
      <c r="C7" s="75" t="s">
        <v>72</v>
      </c>
      <c r="D7" s="76" t="s">
        <v>187</v>
      </c>
      <c r="E7" s="76" t="s">
        <v>188</v>
      </c>
      <c r="F7" s="76" t="s">
        <v>189</v>
      </c>
      <c r="G7" s="76" t="s">
        <v>190</v>
      </c>
      <c r="H7" s="76" t="s">
        <v>191</v>
      </c>
      <c r="I7" s="76" t="s">
        <v>192</v>
      </c>
      <c r="J7" s="76" t="s">
        <v>193</v>
      </c>
      <c r="K7" s="76" t="s">
        <v>194</v>
      </c>
      <c r="L7" s="76" t="s">
        <v>195</v>
      </c>
    </row>
    <row r="8" ht="30.2" customHeight="1" spans="1:12">
      <c r="A8" s="75" t="s">
        <v>71</v>
      </c>
      <c r="B8" s="75" t="s">
        <v>32</v>
      </c>
      <c r="C8" s="75"/>
      <c r="D8" s="76"/>
      <c r="E8" s="76"/>
      <c r="F8" s="76"/>
      <c r="G8" s="76"/>
      <c r="H8" s="76"/>
      <c r="I8" s="76"/>
      <c r="J8" s="76"/>
      <c r="K8" s="76"/>
      <c r="L8" s="76"/>
    </row>
    <row r="9" ht="20.65" customHeight="1" spans="1:12">
      <c r="A9" s="77" t="s">
        <v>7</v>
      </c>
      <c r="B9" s="77"/>
      <c r="C9" s="78">
        <f>D9+G9</f>
        <v>37170.95</v>
      </c>
      <c r="D9" s="78">
        <f>33749.74+1000</f>
        <v>34749.74</v>
      </c>
      <c r="E9" s="78"/>
      <c r="F9" s="78"/>
      <c r="G9" s="78">
        <f>G10</f>
        <v>2421.21</v>
      </c>
      <c r="H9" s="78"/>
      <c r="I9" s="78"/>
      <c r="J9" s="78"/>
      <c r="K9" s="78"/>
      <c r="L9" s="78"/>
    </row>
    <row r="10" ht="20.65" customHeight="1" spans="1:12">
      <c r="A10" s="79" t="s">
        <v>36</v>
      </c>
      <c r="B10" s="80" t="s">
        <v>14</v>
      </c>
      <c r="C10" s="81">
        <f>D10+G10</f>
        <v>32325.15</v>
      </c>
      <c r="D10" s="81">
        <f>D11</f>
        <v>29903.94</v>
      </c>
      <c r="E10" s="81"/>
      <c r="F10" s="81"/>
      <c r="G10" s="81">
        <f>G11</f>
        <v>2421.21</v>
      </c>
      <c r="H10" s="81"/>
      <c r="I10" s="81"/>
      <c r="J10" s="81"/>
      <c r="K10" s="81"/>
      <c r="L10" s="81"/>
    </row>
    <row r="11" ht="18.2" customHeight="1" spans="1:12">
      <c r="A11" s="82" t="s">
        <v>196</v>
      </c>
      <c r="B11" s="83" t="s">
        <v>197</v>
      </c>
      <c r="C11" s="81">
        <f>D11+G11</f>
        <v>32325.15</v>
      </c>
      <c r="D11" s="81">
        <f>D12+D13</f>
        <v>29903.94</v>
      </c>
      <c r="E11" s="81"/>
      <c r="F11" s="81"/>
      <c r="G11" s="81">
        <f>G12+G13</f>
        <v>2421.21</v>
      </c>
      <c r="H11" s="81"/>
      <c r="I11" s="81"/>
      <c r="J11" s="81"/>
      <c r="K11" s="81"/>
      <c r="L11" s="81"/>
    </row>
    <row r="12" ht="19.9" customHeight="1" spans="1:12">
      <c r="A12" s="82" t="s">
        <v>198</v>
      </c>
      <c r="B12" s="83" t="s">
        <v>199</v>
      </c>
      <c r="C12" s="81">
        <f>D12+G12</f>
        <v>7265.96</v>
      </c>
      <c r="D12" s="81">
        <v>7211.96</v>
      </c>
      <c r="E12" s="81"/>
      <c r="F12" s="81"/>
      <c r="G12" s="81">
        <v>54</v>
      </c>
      <c r="H12" s="81"/>
      <c r="I12" s="81"/>
      <c r="J12" s="81"/>
      <c r="K12" s="81"/>
      <c r="L12" s="81"/>
    </row>
    <row r="13" ht="19.9" customHeight="1" spans="1:12">
      <c r="A13" s="82" t="s">
        <v>200</v>
      </c>
      <c r="B13" s="83" t="s">
        <v>201</v>
      </c>
      <c r="C13" s="81">
        <f>D13+G13</f>
        <v>25059.19</v>
      </c>
      <c r="D13" s="81">
        <f>21691.98+1000</f>
        <v>22691.98</v>
      </c>
      <c r="E13" s="81"/>
      <c r="F13" s="81"/>
      <c r="G13" s="81">
        <f>2331.5+35.71</f>
        <v>2367.21</v>
      </c>
      <c r="H13" s="81"/>
      <c r="I13" s="81"/>
      <c r="J13" s="81"/>
      <c r="K13" s="81"/>
      <c r="L13" s="81"/>
    </row>
    <row r="14" ht="20.65" customHeight="1" spans="1:12">
      <c r="A14" s="79" t="s">
        <v>43</v>
      </c>
      <c r="B14" s="80" t="s">
        <v>16</v>
      </c>
      <c r="C14" s="81">
        <v>2598.3</v>
      </c>
      <c r="D14" s="81">
        <v>2598.3</v>
      </c>
      <c r="E14" s="81"/>
      <c r="F14" s="81"/>
      <c r="G14" s="81"/>
      <c r="H14" s="81"/>
      <c r="I14" s="81"/>
      <c r="J14" s="81"/>
      <c r="K14" s="81"/>
      <c r="L14" s="81"/>
    </row>
    <row r="15" ht="18.2" customHeight="1" spans="1:12">
      <c r="A15" s="82" t="s">
        <v>202</v>
      </c>
      <c r="B15" s="83" t="s">
        <v>203</v>
      </c>
      <c r="C15" s="81">
        <v>2598.3</v>
      </c>
      <c r="D15" s="81">
        <v>2598.3</v>
      </c>
      <c r="E15" s="81"/>
      <c r="F15" s="81"/>
      <c r="G15" s="81"/>
      <c r="H15" s="81"/>
      <c r="I15" s="81"/>
      <c r="J15" s="81"/>
      <c r="K15" s="81"/>
      <c r="L15" s="81"/>
    </row>
    <row r="16" ht="19.9" customHeight="1" spans="1:12">
      <c r="A16" s="82" t="s">
        <v>204</v>
      </c>
      <c r="B16" s="83" t="s">
        <v>205</v>
      </c>
      <c r="C16" s="81">
        <v>15.15</v>
      </c>
      <c r="D16" s="81">
        <v>15.15</v>
      </c>
      <c r="E16" s="81"/>
      <c r="F16" s="81"/>
      <c r="G16" s="81"/>
      <c r="H16" s="81"/>
      <c r="I16" s="81"/>
      <c r="J16" s="81"/>
      <c r="K16" s="81"/>
      <c r="L16" s="81"/>
    </row>
    <row r="17" ht="19.9" customHeight="1" spans="1:12">
      <c r="A17" s="82" t="s">
        <v>206</v>
      </c>
      <c r="B17" s="83" t="s">
        <v>207</v>
      </c>
      <c r="C17" s="81">
        <v>1721.94</v>
      </c>
      <c r="D17" s="81">
        <v>1721.94</v>
      </c>
      <c r="E17" s="81"/>
      <c r="F17" s="81"/>
      <c r="G17" s="81"/>
      <c r="H17" s="81"/>
      <c r="I17" s="81"/>
      <c r="J17" s="81"/>
      <c r="K17" s="81"/>
      <c r="L17" s="81"/>
    </row>
    <row r="18" ht="19.9" customHeight="1" spans="1:12">
      <c r="A18" s="82" t="s">
        <v>208</v>
      </c>
      <c r="B18" s="83" t="s">
        <v>209</v>
      </c>
      <c r="C18" s="81">
        <v>860.97</v>
      </c>
      <c r="D18" s="81">
        <v>860.97</v>
      </c>
      <c r="E18" s="81"/>
      <c r="F18" s="81"/>
      <c r="G18" s="81"/>
      <c r="H18" s="81"/>
      <c r="I18" s="81"/>
      <c r="J18" s="81"/>
      <c r="K18" s="81"/>
      <c r="L18" s="81"/>
    </row>
    <row r="19" ht="19.9" customHeight="1" spans="1:12">
      <c r="A19" s="82" t="s">
        <v>210</v>
      </c>
      <c r="B19" s="83" t="s">
        <v>211</v>
      </c>
      <c r="C19" s="81">
        <v>0.24</v>
      </c>
      <c r="D19" s="81">
        <v>0.24</v>
      </c>
      <c r="E19" s="81"/>
      <c r="F19" s="81"/>
      <c r="G19" s="81"/>
      <c r="H19" s="81"/>
      <c r="I19" s="81"/>
      <c r="J19" s="81"/>
      <c r="K19" s="81"/>
      <c r="L19" s="81"/>
    </row>
    <row r="20" ht="20.65" customHeight="1" spans="1:12">
      <c r="A20" s="79" t="s">
        <v>54</v>
      </c>
      <c r="B20" s="80" t="s">
        <v>18</v>
      </c>
      <c r="C20" s="81">
        <v>730.34</v>
      </c>
      <c r="D20" s="81">
        <v>730.34</v>
      </c>
      <c r="E20" s="81"/>
      <c r="F20" s="81"/>
      <c r="G20" s="81"/>
      <c r="H20" s="81"/>
      <c r="I20" s="81"/>
      <c r="J20" s="81"/>
      <c r="K20" s="81"/>
      <c r="L20" s="81"/>
    </row>
    <row r="21" ht="18.2" customHeight="1" spans="1:12">
      <c r="A21" s="82" t="s">
        <v>212</v>
      </c>
      <c r="B21" s="83" t="s">
        <v>213</v>
      </c>
      <c r="C21" s="81">
        <v>730.34</v>
      </c>
      <c r="D21" s="81">
        <v>730.34</v>
      </c>
      <c r="E21" s="81"/>
      <c r="F21" s="81"/>
      <c r="G21" s="81"/>
      <c r="H21" s="81"/>
      <c r="I21" s="81"/>
      <c r="J21" s="81"/>
      <c r="K21" s="81"/>
      <c r="L21" s="81"/>
    </row>
    <row r="22" ht="19.9" customHeight="1" spans="1:12">
      <c r="A22" s="82" t="s">
        <v>214</v>
      </c>
      <c r="B22" s="83" t="s">
        <v>215</v>
      </c>
      <c r="C22" s="81">
        <v>620.79</v>
      </c>
      <c r="D22" s="81">
        <v>620.79</v>
      </c>
      <c r="E22" s="81"/>
      <c r="F22" s="81"/>
      <c r="G22" s="81"/>
      <c r="H22" s="81"/>
      <c r="I22" s="81"/>
      <c r="J22" s="81"/>
      <c r="K22" s="81"/>
      <c r="L22" s="81"/>
    </row>
    <row r="23" ht="19.9" customHeight="1" spans="1:12">
      <c r="A23" s="82" t="s">
        <v>216</v>
      </c>
      <c r="B23" s="83" t="s">
        <v>217</v>
      </c>
      <c r="C23" s="81">
        <v>109.55</v>
      </c>
      <c r="D23" s="81">
        <v>109.55</v>
      </c>
      <c r="E23" s="81"/>
      <c r="F23" s="81"/>
      <c r="G23" s="81"/>
      <c r="H23" s="81"/>
      <c r="I23" s="81"/>
      <c r="J23" s="81"/>
      <c r="K23" s="81"/>
      <c r="L23" s="81"/>
    </row>
    <row r="24" ht="20.65" customHeight="1" spans="1:12">
      <c r="A24" s="79" t="s">
        <v>61</v>
      </c>
      <c r="B24" s="80" t="s">
        <v>19</v>
      </c>
      <c r="C24" s="81">
        <v>1517.16</v>
      </c>
      <c r="D24" s="81">
        <v>1517.16</v>
      </c>
      <c r="E24" s="81"/>
      <c r="F24" s="81"/>
      <c r="G24" s="81"/>
      <c r="H24" s="81"/>
      <c r="I24" s="81"/>
      <c r="J24" s="81"/>
      <c r="K24" s="81"/>
      <c r="L24" s="81"/>
    </row>
    <row r="25" ht="18.2" customHeight="1" spans="1:12">
      <c r="A25" s="82" t="s">
        <v>218</v>
      </c>
      <c r="B25" s="83" t="s">
        <v>219</v>
      </c>
      <c r="C25" s="81">
        <v>1517.16</v>
      </c>
      <c r="D25" s="81">
        <v>1517.16</v>
      </c>
      <c r="E25" s="81"/>
      <c r="F25" s="81"/>
      <c r="G25" s="81"/>
      <c r="H25" s="81"/>
      <c r="I25" s="81"/>
      <c r="J25" s="81"/>
      <c r="K25" s="81"/>
      <c r="L25" s="81"/>
    </row>
    <row r="26" ht="19.9" customHeight="1" spans="1:12">
      <c r="A26" s="82" t="s">
        <v>220</v>
      </c>
      <c r="B26" s="83" t="s">
        <v>221</v>
      </c>
      <c r="C26" s="81">
        <v>1517.16</v>
      </c>
      <c r="D26" s="81">
        <v>1517.16</v>
      </c>
      <c r="E26" s="81"/>
      <c r="F26" s="81"/>
      <c r="G26" s="81"/>
      <c r="H26" s="81"/>
      <c r="I26" s="81"/>
      <c r="J26" s="81"/>
      <c r="K26" s="81"/>
      <c r="L26" s="81"/>
    </row>
  </sheetData>
  <mergeCells count="13">
    <mergeCell ref="A7:B7"/>
    <mergeCell ref="A9:B9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A3:L4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E12" sqref="E12"/>
    </sheetView>
  </sheetViews>
  <sheetFormatPr defaultColWidth="10" defaultRowHeight="13.5"/>
  <cols>
    <col min="1" max="1" width="16.2583333333333" style="64" customWidth="1"/>
    <col min="2" max="2" width="28" style="64" customWidth="1"/>
    <col min="3" max="3" width="17.875" style="64" customWidth="1"/>
    <col min="4" max="4" width="17.375" style="64" customWidth="1"/>
    <col min="5" max="5" width="15.5" style="64" customWidth="1"/>
    <col min="6" max="16384" width="10" style="64"/>
  </cols>
  <sheetData>
    <row r="1" ht="16.35" customHeight="1" spans="1:1">
      <c r="A1" s="65" t="s">
        <v>222</v>
      </c>
    </row>
    <row r="2" ht="16.35" customHeight="1"/>
    <row r="3" ht="16.35" customHeight="1" spans="1:5">
      <c r="A3" s="66" t="s">
        <v>223</v>
      </c>
      <c r="B3" s="66"/>
      <c r="C3" s="66"/>
      <c r="D3" s="66"/>
      <c r="E3" s="66"/>
    </row>
    <row r="4" ht="16.35" customHeight="1" spans="1:5">
      <c r="A4" s="66"/>
      <c r="B4" s="66"/>
      <c r="C4" s="66"/>
      <c r="D4" s="66"/>
      <c r="E4" s="66"/>
    </row>
    <row r="5" ht="16.35" customHeight="1" spans="1:5">
      <c r="A5" s="67"/>
      <c r="B5" s="67"/>
      <c r="C5" s="67"/>
      <c r="D5" s="67"/>
      <c r="E5" s="67"/>
    </row>
    <row r="6" ht="18.95" customHeight="1" spans="1:5">
      <c r="A6" s="67"/>
      <c r="B6" s="67"/>
      <c r="C6" s="67"/>
      <c r="D6" s="67"/>
      <c r="E6" s="68" t="s">
        <v>2</v>
      </c>
    </row>
    <row r="7" ht="31.9" customHeight="1" spans="1:5">
      <c r="A7" s="49" t="s">
        <v>71</v>
      </c>
      <c r="B7" s="49" t="s">
        <v>32</v>
      </c>
      <c r="C7" s="49" t="s">
        <v>72</v>
      </c>
      <c r="D7" s="49" t="s">
        <v>148</v>
      </c>
      <c r="E7" s="49" t="s">
        <v>224</v>
      </c>
    </row>
    <row r="8" ht="23.25" customHeight="1" spans="1:9">
      <c r="A8" s="50" t="s">
        <v>7</v>
      </c>
      <c r="B8" s="50"/>
      <c r="C8" s="51">
        <f>D8+E8</f>
        <v>37170.95</v>
      </c>
      <c r="D8" s="51">
        <v>21064.83</v>
      </c>
      <c r="E8" s="51">
        <f>E9</f>
        <v>16106.12</v>
      </c>
      <c r="H8" s="69"/>
      <c r="I8" s="69"/>
    </row>
    <row r="9" ht="21.6" customHeight="1" spans="1:5">
      <c r="A9" s="70" t="s">
        <v>36</v>
      </c>
      <c r="B9" s="71" t="s">
        <v>14</v>
      </c>
      <c r="C9" s="53">
        <f>D9+E9</f>
        <v>32325.15</v>
      </c>
      <c r="D9" s="53">
        <v>16219.03</v>
      </c>
      <c r="E9" s="53">
        <f>E10</f>
        <v>16106.12</v>
      </c>
    </row>
    <row r="10" ht="20.65" customHeight="1" spans="1:5">
      <c r="A10" s="52" t="s">
        <v>225</v>
      </c>
      <c r="B10" s="72" t="s">
        <v>226</v>
      </c>
      <c r="C10" s="53">
        <f>D10+E10</f>
        <v>32325.15</v>
      </c>
      <c r="D10" s="53">
        <v>16219.03</v>
      </c>
      <c r="E10" s="53">
        <f>E11+E12</f>
        <v>16106.12</v>
      </c>
    </row>
    <row r="11" ht="20.65" customHeight="1" spans="1:6">
      <c r="A11" s="52" t="s">
        <v>227</v>
      </c>
      <c r="B11" s="72" t="s">
        <v>228</v>
      </c>
      <c r="C11" s="53">
        <f>D11+E11</f>
        <v>7265.96</v>
      </c>
      <c r="D11" s="53">
        <v>653.96</v>
      </c>
      <c r="E11" s="53">
        <v>6612</v>
      </c>
      <c r="F11" s="73"/>
    </row>
    <row r="12" ht="20.65" customHeight="1" spans="1:6">
      <c r="A12" s="52" t="s">
        <v>229</v>
      </c>
      <c r="B12" s="72" t="s">
        <v>230</v>
      </c>
      <c r="C12" s="53">
        <f>D12+E12</f>
        <v>25059.19</v>
      </c>
      <c r="D12" s="53">
        <v>15565.07</v>
      </c>
      <c r="E12" s="53">
        <f>8458.41+1035.71</f>
        <v>9494.12</v>
      </c>
      <c r="F12" s="73"/>
    </row>
    <row r="13" ht="21.6" customHeight="1" spans="1:5">
      <c r="A13" s="70" t="s">
        <v>43</v>
      </c>
      <c r="B13" s="71" t="s">
        <v>16</v>
      </c>
      <c r="C13" s="53">
        <v>2598.3</v>
      </c>
      <c r="D13" s="53">
        <v>2598.3</v>
      </c>
      <c r="E13" s="53"/>
    </row>
    <row r="14" ht="20.65" customHeight="1" spans="1:5">
      <c r="A14" s="52" t="s">
        <v>231</v>
      </c>
      <c r="B14" s="72" t="s">
        <v>232</v>
      </c>
      <c r="C14" s="53">
        <v>2598.3</v>
      </c>
      <c r="D14" s="53">
        <v>2598.3</v>
      </c>
      <c r="E14" s="53"/>
    </row>
    <row r="15" ht="20.65" customHeight="1" spans="1:5">
      <c r="A15" s="52" t="s">
        <v>233</v>
      </c>
      <c r="B15" s="72" t="s">
        <v>234</v>
      </c>
      <c r="C15" s="53">
        <v>15.15</v>
      </c>
      <c r="D15" s="53">
        <v>15.15</v>
      </c>
      <c r="E15" s="53"/>
    </row>
    <row r="16" ht="20.65" customHeight="1" spans="1:5">
      <c r="A16" s="52" t="s">
        <v>235</v>
      </c>
      <c r="B16" s="72" t="s">
        <v>236</v>
      </c>
      <c r="C16" s="53">
        <v>1721.94</v>
      </c>
      <c r="D16" s="53">
        <v>1721.94</v>
      </c>
      <c r="E16" s="53"/>
    </row>
    <row r="17" ht="20.65" customHeight="1" spans="1:5">
      <c r="A17" s="52" t="s">
        <v>237</v>
      </c>
      <c r="B17" s="72" t="s">
        <v>238</v>
      </c>
      <c r="C17" s="53">
        <v>860.97</v>
      </c>
      <c r="D17" s="53">
        <v>860.97</v>
      </c>
      <c r="E17" s="53"/>
    </row>
    <row r="18" ht="20.65" customHeight="1" spans="1:5">
      <c r="A18" s="52" t="s">
        <v>239</v>
      </c>
      <c r="B18" s="72" t="s">
        <v>240</v>
      </c>
      <c r="C18" s="53">
        <v>0.24</v>
      </c>
      <c r="D18" s="53">
        <v>0.24</v>
      </c>
      <c r="E18" s="53"/>
    </row>
    <row r="19" ht="21.6" customHeight="1" spans="1:5">
      <c r="A19" s="70" t="s">
        <v>54</v>
      </c>
      <c r="B19" s="71" t="s">
        <v>18</v>
      </c>
      <c r="C19" s="53">
        <v>730.34</v>
      </c>
      <c r="D19" s="53">
        <v>730.34</v>
      </c>
      <c r="E19" s="53"/>
    </row>
    <row r="20" ht="20.65" customHeight="1" spans="1:5">
      <c r="A20" s="52" t="s">
        <v>241</v>
      </c>
      <c r="B20" s="72" t="s">
        <v>242</v>
      </c>
      <c r="C20" s="53">
        <v>730.34</v>
      </c>
      <c r="D20" s="53">
        <v>730.34</v>
      </c>
      <c r="E20" s="53"/>
    </row>
    <row r="21" ht="20.65" customHeight="1" spans="1:5">
      <c r="A21" s="52" t="s">
        <v>243</v>
      </c>
      <c r="B21" s="72" t="s">
        <v>244</v>
      </c>
      <c r="C21" s="53">
        <v>620.79</v>
      </c>
      <c r="D21" s="53">
        <v>620.79</v>
      </c>
      <c r="E21" s="53"/>
    </row>
    <row r="22" ht="20.65" customHeight="1" spans="1:5">
      <c r="A22" s="52" t="s">
        <v>245</v>
      </c>
      <c r="B22" s="72" t="s">
        <v>246</v>
      </c>
      <c r="C22" s="53">
        <v>109.55</v>
      </c>
      <c r="D22" s="53">
        <v>109.55</v>
      </c>
      <c r="E22" s="53"/>
    </row>
    <row r="23" ht="21.6" customHeight="1" spans="1:5">
      <c r="A23" s="70" t="s">
        <v>61</v>
      </c>
      <c r="B23" s="71" t="s">
        <v>19</v>
      </c>
      <c r="C23" s="53">
        <v>1517.16</v>
      </c>
      <c r="D23" s="53">
        <v>1517.16</v>
      </c>
      <c r="E23" s="53"/>
    </row>
    <row r="24" ht="20.65" customHeight="1" spans="1:5">
      <c r="A24" s="52" t="s">
        <v>247</v>
      </c>
      <c r="B24" s="72" t="s">
        <v>248</v>
      </c>
      <c r="C24" s="53">
        <v>1517.16</v>
      </c>
      <c r="D24" s="53">
        <v>1517.16</v>
      </c>
      <c r="E24" s="53"/>
    </row>
    <row r="25" ht="20.65" customHeight="1" spans="1:5">
      <c r="A25" s="52" t="s">
        <v>249</v>
      </c>
      <c r="B25" s="72" t="s">
        <v>250</v>
      </c>
      <c r="C25" s="53">
        <v>1517.16</v>
      </c>
      <c r="D25" s="53">
        <v>1517.16</v>
      </c>
      <c r="E25" s="53"/>
    </row>
  </sheetData>
  <mergeCells count="2">
    <mergeCell ref="A8:B8"/>
    <mergeCell ref="A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C24" sqref="C24"/>
    </sheetView>
  </sheetViews>
  <sheetFormatPr defaultColWidth="10" defaultRowHeight="13.5" outlineLevelCol="2"/>
  <cols>
    <col min="1" max="1" width="14.5" customWidth="1"/>
    <col min="2" max="2" width="41" customWidth="1"/>
    <col min="3" max="3" width="28.625" customWidth="1"/>
  </cols>
  <sheetData>
    <row r="1" ht="16.35" customHeight="1" spans="1:1">
      <c r="A1" s="34" t="s">
        <v>251</v>
      </c>
    </row>
    <row r="2" ht="16.35" customHeight="1"/>
    <row r="3" ht="51.75" customHeight="1" spans="1:3">
      <c r="A3" s="55" t="s">
        <v>252</v>
      </c>
      <c r="B3" s="55"/>
      <c r="C3" s="55"/>
    </row>
    <row r="4" ht="27.6" customHeight="1" spans="1:3">
      <c r="A4" s="46" t="s">
        <v>68</v>
      </c>
      <c r="B4" s="46"/>
      <c r="C4" s="46"/>
    </row>
    <row r="5" ht="19.9" customHeight="1" spans="3:3">
      <c r="C5" s="47" t="s">
        <v>2</v>
      </c>
    </row>
    <row r="6" ht="37.15" customHeight="1" spans="1:3">
      <c r="A6" s="56" t="s">
        <v>147</v>
      </c>
      <c r="B6" s="56"/>
      <c r="C6" s="56" t="s">
        <v>224</v>
      </c>
    </row>
    <row r="7" ht="27.6" customHeight="1" spans="1:3">
      <c r="A7" s="57" t="s">
        <v>71</v>
      </c>
      <c r="B7" s="57" t="s">
        <v>32</v>
      </c>
      <c r="C7" s="56"/>
    </row>
    <row r="8" ht="20.65" customHeight="1" spans="1:3">
      <c r="A8" s="58" t="s">
        <v>7</v>
      </c>
      <c r="B8" s="58"/>
      <c r="C8" s="59">
        <f>C9+C18</f>
        <v>13684.91</v>
      </c>
    </row>
    <row r="9" ht="19.9" customHeight="1" spans="1:3">
      <c r="A9" s="60" t="s">
        <v>95</v>
      </c>
      <c r="B9" s="60" t="s">
        <v>96</v>
      </c>
      <c r="C9" s="61">
        <v>12684.91</v>
      </c>
    </row>
    <row r="10" ht="18.95" customHeight="1" spans="1:3">
      <c r="A10" s="62" t="s">
        <v>253</v>
      </c>
      <c r="B10" s="62" t="s">
        <v>254</v>
      </c>
      <c r="C10" s="61">
        <v>300</v>
      </c>
    </row>
    <row r="11" ht="18.95" customHeight="1" spans="1:3">
      <c r="A11" s="62" t="s">
        <v>255</v>
      </c>
      <c r="B11" s="62" t="s">
        <v>256</v>
      </c>
      <c r="C11" s="61">
        <v>158</v>
      </c>
    </row>
    <row r="12" ht="18.95" customHeight="1" spans="1:3">
      <c r="A12" s="62" t="s">
        <v>257</v>
      </c>
      <c r="B12" s="62" t="s">
        <v>258</v>
      </c>
      <c r="C12" s="61">
        <v>100</v>
      </c>
    </row>
    <row r="13" ht="18.95" customHeight="1" spans="1:3">
      <c r="A13" s="62" t="s">
        <v>259</v>
      </c>
      <c r="B13" s="62" t="s">
        <v>260</v>
      </c>
      <c r="C13" s="61">
        <v>300</v>
      </c>
    </row>
    <row r="14" ht="18.95" customHeight="1" spans="1:3">
      <c r="A14" s="62" t="s">
        <v>261</v>
      </c>
      <c r="B14" s="62" t="s">
        <v>262</v>
      </c>
      <c r="C14" s="61">
        <v>132</v>
      </c>
    </row>
    <row r="15" ht="18.95" customHeight="1" spans="1:3">
      <c r="A15" s="62" t="s">
        <v>263</v>
      </c>
      <c r="B15" s="62" t="s">
        <v>264</v>
      </c>
      <c r="C15" s="61">
        <v>100</v>
      </c>
    </row>
    <row r="16" ht="18.95" customHeight="1" spans="1:3">
      <c r="A16" s="62" t="s">
        <v>265</v>
      </c>
      <c r="B16" s="62" t="s">
        <v>266</v>
      </c>
      <c r="C16" s="61">
        <v>11492.91</v>
      </c>
    </row>
    <row r="17" ht="18.95" customHeight="1" spans="1:3">
      <c r="A17" s="62" t="s">
        <v>267</v>
      </c>
      <c r="B17" s="62" t="s">
        <v>268</v>
      </c>
      <c r="C17" s="61">
        <v>102</v>
      </c>
    </row>
    <row r="18" ht="19.9" customHeight="1" spans="1:3">
      <c r="A18" s="60">
        <v>310</v>
      </c>
      <c r="B18" s="60" t="s">
        <v>142</v>
      </c>
      <c r="C18" s="61">
        <v>1000</v>
      </c>
    </row>
    <row r="19" ht="18.95" customHeight="1" spans="1:3">
      <c r="A19" s="63" t="s">
        <v>269</v>
      </c>
      <c r="B19" s="62" t="s">
        <v>270</v>
      </c>
      <c r="C19" s="61">
        <v>1000</v>
      </c>
    </row>
  </sheetData>
  <mergeCells count="5">
    <mergeCell ref="A3:C3"/>
    <mergeCell ref="A4:C4"/>
    <mergeCell ref="A6:B6"/>
    <mergeCell ref="A8:B8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D28" sqref="D28"/>
    </sheetView>
  </sheetViews>
  <sheetFormatPr defaultColWidth="10" defaultRowHeight="13.5" outlineLevelCol="2"/>
  <cols>
    <col min="1" max="1" width="15.7583333333333" customWidth="1"/>
    <col min="2" max="2" width="36.5" customWidth="1"/>
    <col min="3" max="3" width="33.5" customWidth="1"/>
  </cols>
  <sheetData>
    <row r="1" ht="16.35" customHeight="1" spans="1:1">
      <c r="A1" s="34" t="s">
        <v>271</v>
      </c>
    </row>
    <row r="2" ht="16.35" customHeight="1"/>
    <row r="3" ht="51.75" customHeight="1" spans="1:3">
      <c r="A3" s="45" t="s">
        <v>252</v>
      </c>
      <c r="B3" s="45"/>
      <c r="C3" s="45"/>
    </row>
    <row r="4" ht="27.6" customHeight="1" spans="1:3">
      <c r="A4" s="46" t="s">
        <v>146</v>
      </c>
      <c r="B4" s="46"/>
      <c r="C4" s="46"/>
    </row>
    <row r="5" ht="19.9" customHeight="1" spans="3:3">
      <c r="C5" s="47" t="s">
        <v>2</v>
      </c>
    </row>
    <row r="6" ht="39.6" customHeight="1" spans="1:3">
      <c r="A6" s="48" t="s">
        <v>147</v>
      </c>
      <c r="B6" s="48"/>
      <c r="C6" s="48" t="s">
        <v>224</v>
      </c>
    </row>
    <row r="7" ht="31.15" customHeight="1" spans="1:3">
      <c r="A7" s="49" t="s">
        <v>71</v>
      </c>
      <c r="B7" s="49" t="s">
        <v>32</v>
      </c>
      <c r="C7" s="48"/>
    </row>
    <row r="8" ht="20.65" customHeight="1" spans="1:3">
      <c r="A8" s="50" t="s">
        <v>7</v>
      </c>
      <c r="B8" s="50"/>
      <c r="C8" s="51">
        <v>13684.91</v>
      </c>
    </row>
    <row r="9" ht="19.9" customHeight="1" spans="1:3">
      <c r="A9" s="52" t="s">
        <v>149</v>
      </c>
      <c r="B9" s="52" t="s">
        <v>150</v>
      </c>
      <c r="C9" s="53">
        <v>12684.91</v>
      </c>
    </row>
    <row r="10" ht="18.95" customHeight="1" spans="1:3">
      <c r="A10" s="52" t="s">
        <v>153</v>
      </c>
      <c r="B10" s="52" t="s">
        <v>154</v>
      </c>
      <c r="C10" s="53">
        <v>12684.91</v>
      </c>
    </row>
    <row r="11" ht="19.9" customHeight="1" spans="1:3">
      <c r="A11" s="52">
        <v>506</v>
      </c>
      <c r="B11" s="52" t="s">
        <v>156</v>
      </c>
      <c r="C11" s="53">
        <v>1000</v>
      </c>
    </row>
    <row r="12" ht="18.95" customHeight="1" spans="1:3">
      <c r="A12" s="52" t="s">
        <v>272</v>
      </c>
      <c r="B12" s="54" t="s">
        <v>273</v>
      </c>
      <c r="C12" s="53">
        <v>1000</v>
      </c>
    </row>
  </sheetData>
  <mergeCells count="5">
    <mergeCell ref="A3:C3"/>
    <mergeCell ref="A4:C4"/>
    <mergeCell ref="A6:B6"/>
    <mergeCell ref="A8:B8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workbookViewId="0">
      <selection activeCell="A1" sqref="A1"/>
    </sheetView>
  </sheetViews>
  <sheetFormatPr defaultColWidth="10" defaultRowHeight="13.5"/>
  <cols>
    <col min="1" max="14" width="6.625" customWidth="1"/>
    <col min="15" max="15" width="3.125" customWidth="1"/>
    <col min="16" max="19" width="6.625" customWidth="1"/>
    <col min="20" max="20" width="3.375" customWidth="1"/>
    <col min="21" max="24" width="6.625" customWidth="1"/>
    <col min="25" max="25" width="8" customWidth="1"/>
  </cols>
  <sheetData>
    <row r="1" ht="16.35" customHeight="1" spans="1:7">
      <c r="A1" s="34" t="s">
        <v>274</v>
      </c>
      <c r="B1" s="35"/>
      <c r="C1" s="35"/>
      <c r="D1" s="35"/>
      <c r="E1" s="35"/>
      <c r="G1" s="35"/>
    </row>
    <row r="2" spans="1:25">
      <c r="A2" s="36" t="s">
        <v>275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spans="1:25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</row>
    <row r="4" ht="22.5" spans="1: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4" t="s">
        <v>276</v>
      </c>
    </row>
    <row r="5" spans="1:25">
      <c r="A5" s="37" t="s">
        <v>277</v>
      </c>
      <c r="B5" s="37" t="s">
        <v>278</v>
      </c>
      <c r="C5" s="37" t="s">
        <v>279</v>
      </c>
      <c r="D5" s="37" t="s">
        <v>280</v>
      </c>
      <c r="E5" s="37" t="s">
        <v>281</v>
      </c>
      <c r="F5" s="37" t="s">
        <v>282</v>
      </c>
      <c r="G5" s="37" t="s">
        <v>283</v>
      </c>
      <c r="H5" s="37" t="s">
        <v>284</v>
      </c>
      <c r="I5" s="37" t="s">
        <v>72</v>
      </c>
      <c r="J5" s="37" t="s">
        <v>8</v>
      </c>
      <c r="K5" s="37"/>
      <c r="L5" s="37"/>
      <c r="M5" s="37"/>
      <c r="N5" s="37"/>
      <c r="O5" s="37" t="s">
        <v>9</v>
      </c>
      <c r="P5" s="37"/>
      <c r="Q5" s="37"/>
      <c r="R5" s="37" t="s">
        <v>10</v>
      </c>
      <c r="S5" s="37" t="s">
        <v>178</v>
      </c>
      <c r="T5" s="37" t="s">
        <v>285</v>
      </c>
      <c r="U5" s="37"/>
      <c r="V5" s="37"/>
      <c r="W5" s="37"/>
      <c r="X5" s="37"/>
      <c r="Y5" s="37"/>
    </row>
    <row r="6" ht="33.75" spans="1:25">
      <c r="A6" s="37"/>
      <c r="B6" s="37"/>
      <c r="C6" s="37"/>
      <c r="D6" s="37"/>
      <c r="E6" s="37"/>
      <c r="F6" s="37"/>
      <c r="G6" s="37"/>
      <c r="H6" s="37"/>
      <c r="I6" s="37"/>
      <c r="J6" s="37" t="s">
        <v>33</v>
      </c>
      <c r="K6" s="37" t="s">
        <v>13</v>
      </c>
      <c r="L6" s="37" t="s">
        <v>286</v>
      </c>
      <c r="M6" s="37" t="s">
        <v>287</v>
      </c>
      <c r="N6" s="37" t="s">
        <v>288</v>
      </c>
      <c r="O6" s="37" t="s">
        <v>33</v>
      </c>
      <c r="P6" s="37" t="s">
        <v>9</v>
      </c>
      <c r="Q6" s="37" t="s">
        <v>289</v>
      </c>
      <c r="R6" s="37"/>
      <c r="S6" s="37"/>
      <c r="T6" s="37" t="s">
        <v>33</v>
      </c>
      <c r="U6" s="37" t="s">
        <v>179</v>
      </c>
      <c r="V6" s="37" t="s">
        <v>180</v>
      </c>
      <c r="W6" s="37" t="s">
        <v>290</v>
      </c>
      <c r="X6" s="37" t="s">
        <v>182</v>
      </c>
      <c r="Y6" s="37" t="s">
        <v>291</v>
      </c>
    </row>
    <row r="7" spans="1:25">
      <c r="A7" s="38"/>
      <c r="B7" s="38"/>
      <c r="C7" s="38"/>
      <c r="D7" s="39"/>
      <c r="E7" s="38"/>
      <c r="F7" s="39"/>
      <c r="G7" s="38"/>
      <c r="H7" s="40" t="s">
        <v>292</v>
      </c>
      <c r="I7" s="43">
        <v>51.41</v>
      </c>
      <c r="J7" s="43">
        <v>51.41</v>
      </c>
      <c r="K7" s="43">
        <v>51.41</v>
      </c>
      <c r="L7" s="43" t="s">
        <v>293</v>
      </c>
      <c r="M7" s="43" t="s">
        <v>293</v>
      </c>
      <c r="N7" s="43" t="s">
        <v>293</v>
      </c>
      <c r="O7" s="43" t="s">
        <v>293</v>
      </c>
      <c r="P7" s="43" t="s">
        <v>293</v>
      </c>
      <c r="Q7" s="43" t="s">
        <v>293</v>
      </c>
      <c r="R7" s="43" t="s">
        <v>293</v>
      </c>
      <c r="S7" s="43" t="s">
        <v>293</v>
      </c>
      <c r="T7" s="43" t="s">
        <v>293</v>
      </c>
      <c r="U7" s="43" t="s">
        <v>293</v>
      </c>
      <c r="V7" s="43" t="s">
        <v>293</v>
      </c>
      <c r="W7" s="43" t="s">
        <v>293</v>
      </c>
      <c r="X7" s="43" t="s">
        <v>293</v>
      </c>
      <c r="Y7" s="43" t="s">
        <v>293</v>
      </c>
    </row>
    <row r="8" ht="45" spans="1:25">
      <c r="A8" s="41" t="s">
        <v>294</v>
      </c>
      <c r="B8" s="42"/>
      <c r="C8" s="42"/>
      <c r="D8" s="42"/>
      <c r="E8" s="38"/>
      <c r="F8" s="38"/>
      <c r="G8" s="38"/>
      <c r="H8" s="38"/>
      <c r="I8" s="43">
        <v>51.41</v>
      </c>
      <c r="J8" s="43">
        <v>51.41</v>
      </c>
      <c r="K8" s="43">
        <v>51.41</v>
      </c>
      <c r="L8" s="43" t="s">
        <v>293</v>
      </c>
      <c r="M8" s="43" t="s">
        <v>293</v>
      </c>
      <c r="N8" s="43" t="s">
        <v>293</v>
      </c>
      <c r="O8" s="43" t="s">
        <v>293</v>
      </c>
      <c r="P8" s="43" t="s">
        <v>293</v>
      </c>
      <c r="Q8" s="43" t="s">
        <v>293</v>
      </c>
      <c r="R8" s="43" t="s">
        <v>293</v>
      </c>
      <c r="S8" s="43" t="s">
        <v>293</v>
      </c>
      <c r="T8" s="43" t="s">
        <v>293</v>
      </c>
      <c r="U8" s="43" t="s">
        <v>293</v>
      </c>
      <c r="V8" s="43" t="s">
        <v>293</v>
      </c>
      <c r="W8" s="43" t="s">
        <v>293</v>
      </c>
      <c r="X8" s="43" t="s">
        <v>293</v>
      </c>
      <c r="Y8" s="43" t="s">
        <v>293</v>
      </c>
    </row>
    <row r="9" ht="45" spans="1:25">
      <c r="A9" s="41" t="s">
        <v>295</v>
      </c>
      <c r="B9" s="42"/>
      <c r="C9" s="42"/>
      <c r="D9" s="42"/>
      <c r="E9" s="38"/>
      <c r="F9" s="38"/>
      <c r="G9" s="38"/>
      <c r="H9" s="38"/>
      <c r="I9" s="43">
        <v>51.41</v>
      </c>
      <c r="J9" s="43">
        <v>51.41</v>
      </c>
      <c r="K9" s="43">
        <v>51.41</v>
      </c>
      <c r="L9" s="43" t="s">
        <v>293</v>
      </c>
      <c r="M9" s="43" t="s">
        <v>293</v>
      </c>
      <c r="N9" s="43" t="s">
        <v>293</v>
      </c>
      <c r="O9" s="43" t="s">
        <v>293</v>
      </c>
      <c r="P9" s="43" t="s">
        <v>293</v>
      </c>
      <c r="Q9" s="43" t="s">
        <v>293</v>
      </c>
      <c r="R9" s="43" t="s">
        <v>293</v>
      </c>
      <c r="S9" s="43" t="s">
        <v>293</v>
      </c>
      <c r="T9" s="43" t="s">
        <v>293</v>
      </c>
      <c r="U9" s="43" t="s">
        <v>293</v>
      </c>
      <c r="V9" s="43" t="s">
        <v>293</v>
      </c>
      <c r="W9" s="43" t="s">
        <v>293</v>
      </c>
      <c r="X9" s="43" t="s">
        <v>293</v>
      </c>
      <c r="Y9" s="43" t="s">
        <v>293</v>
      </c>
    </row>
    <row r="10" ht="45" spans="1:25">
      <c r="A10" s="41" t="s">
        <v>296</v>
      </c>
      <c r="B10" s="41" t="s">
        <v>297</v>
      </c>
      <c r="C10" s="41" t="s">
        <v>298</v>
      </c>
      <c r="D10" s="41" t="s">
        <v>299</v>
      </c>
      <c r="E10" s="41" t="s">
        <v>300</v>
      </c>
      <c r="F10" s="41" t="s">
        <v>301</v>
      </c>
      <c r="G10" s="37" t="s">
        <v>302</v>
      </c>
      <c r="H10" s="37" t="s">
        <v>303</v>
      </c>
      <c r="I10" s="43">
        <v>51.41</v>
      </c>
      <c r="J10" s="43">
        <v>51.41</v>
      </c>
      <c r="K10" s="43">
        <v>51.41</v>
      </c>
      <c r="L10" s="43" t="s">
        <v>293</v>
      </c>
      <c r="M10" s="43" t="s">
        <v>293</v>
      </c>
      <c r="N10" s="43" t="s">
        <v>293</v>
      </c>
      <c r="O10" s="43" t="s">
        <v>293</v>
      </c>
      <c r="P10" s="43" t="s">
        <v>293</v>
      </c>
      <c r="Q10" s="43" t="s">
        <v>293</v>
      </c>
      <c r="R10" s="43" t="s">
        <v>293</v>
      </c>
      <c r="S10" s="43" t="s">
        <v>293</v>
      </c>
      <c r="T10" s="43" t="s">
        <v>293</v>
      </c>
      <c r="U10" s="43" t="s">
        <v>293</v>
      </c>
      <c r="V10" s="43" t="s">
        <v>293</v>
      </c>
      <c r="W10" s="43" t="s">
        <v>293</v>
      </c>
      <c r="X10" s="43" t="s">
        <v>293</v>
      </c>
      <c r="Y10" s="43" t="s">
        <v>293</v>
      </c>
    </row>
  </sheetData>
  <mergeCells count="15">
    <mergeCell ref="J5:N5"/>
    <mergeCell ref="O5:Q5"/>
    <mergeCell ref="T5:Y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rintOptions horizontalCentered="1"/>
  <pageMargins left="0.196527777777778" right="0.196527777777778" top="0.393055555555556" bottom="0.0784722222222222" header="0" footer="0"/>
  <pageSetup paperSize="9" scale="92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workbookViewId="0">
      <selection activeCell="A1" sqref="A1"/>
    </sheetView>
  </sheetViews>
  <sheetFormatPr defaultColWidth="9" defaultRowHeight="13.5"/>
  <cols>
    <col min="1" max="1" width="15.875" style="4" customWidth="1"/>
    <col min="2" max="2" width="15.5" style="4" customWidth="1"/>
    <col min="3" max="3" width="47.125" style="4" customWidth="1"/>
    <col min="4" max="4" width="13.875" style="4" customWidth="1"/>
    <col min="5" max="16384" width="9" style="4"/>
  </cols>
  <sheetData>
    <row r="1" ht="15" spans="1:1">
      <c r="A1" s="5" t="s">
        <v>304</v>
      </c>
    </row>
    <row r="2" s="1" customFormat="1" ht="37.9" customHeight="1" spans="1:15">
      <c r="A2" s="6" t="s">
        <v>305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21.75" customHeight="1" spans="1: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22" t="s">
        <v>2</v>
      </c>
    </row>
    <row r="4" s="1" customFormat="1" ht="25.15" customHeight="1" spans="1:15">
      <c r="A4" s="8" t="s">
        <v>306</v>
      </c>
      <c r="B4" s="9" t="s">
        <v>307</v>
      </c>
      <c r="C4" s="9"/>
      <c r="D4" s="8" t="s">
        <v>308</v>
      </c>
      <c r="E4" s="10" t="s">
        <v>309</v>
      </c>
      <c r="F4" s="10"/>
      <c r="G4" s="10"/>
      <c r="H4" s="10"/>
      <c r="I4" s="10"/>
      <c r="J4" s="23" t="s">
        <v>310</v>
      </c>
      <c r="K4" s="23"/>
      <c r="L4" s="10" t="s">
        <v>311</v>
      </c>
      <c r="M4" s="10"/>
      <c r="N4" s="10"/>
      <c r="O4" s="10"/>
    </row>
    <row r="5" s="1" customFormat="1" ht="25.15" customHeight="1" spans="1:15">
      <c r="A5" s="8" t="s">
        <v>312</v>
      </c>
      <c r="B5" s="9" t="s">
        <v>294</v>
      </c>
      <c r="C5" s="9"/>
      <c r="D5" s="8" t="s">
        <v>313</v>
      </c>
      <c r="E5" s="9"/>
      <c r="F5" s="9"/>
      <c r="G5" s="9"/>
      <c r="H5" s="9"/>
      <c r="I5" s="9"/>
      <c r="J5" s="23" t="s">
        <v>314</v>
      </c>
      <c r="K5" s="23"/>
      <c r="L5" s="24">
        <v>700</v>
      </c>
      <c r="M5" s="25"/>
      <c r="N5" s="25"/>
      <c r="O5" s="25"/>
    </row>
    <row r="6" s="1" customFormat="1" ht="25.15" customHeight="1" spans="1:15">
      <c r="A6" s="8" t="s">
        <v>315</v>
      </c>
      <c r="B6" s="9">
        <v>10</v>
      </c>
      <c r="C6" s="9"/>
      <c r="D6" s="8" t="s">
        <v>316</v>
      </c>
      <c r="E6" s="9"/>
      <c r="F6" s="9"/>
      <c r="G6" s="9"/>
      <c r="H6" s="9"/>
      <c r="I6" s="9"/>
      <c r="J6" s="23" t="s">
        <v>317</v>
      </c>
      <c r="K6" s="23" t="s">
        <v>318</v>
      </c>
      <c r="L6" s="24">
        <v>700</v>
      </c>
      <c r="M6" s="25"/>
      <c r="N6" s="25"/>
      <c r="O6" s="25"/>
    </row>
    <row r="7" s="1" customFormat="1" ht="25.15" customHeight="1" spans="1:15">
      <c r="A7" s="11" t="s">
        <v>319</v>
      </c>
      <c r="B7" s="10" t="s">
        <v>320</v>
      </c>
      <c r="C7" s="10"/>
      <c r="D7" s="10"/>
      <c r="E7" s="10"/>
      <c r="F7" s="10"/>
      <c r="G7" s="10"/>
      <c r="H7" s="10"/>
      <c r="I7" s="10"/>
      <c r="J7" s="23" t="s">
        <v>321</v>
      </c>
      <c r="K7" s="23"/>
      <c r="L7" s="12" t="s">
        <v>322</v>
      </c>
      <c r="M7" s="12"/>
      <c r="N7" s="12"/>
      <c r="O7" s="12"/>
    </row>
    <row r="8" s="1" customFormat="1" ht="25.15" customHeight="1" spans="1:15">
      <c r="A8" s="11"/>
      <c r="B8" s="10"/>
      <c r="C8" s="10"/>
      <c r="D8" s="10"/>
      <c r="E8" s="10"/>
      <c r="F8" s="10"/>
      <c r="G8" s="10"/>
      <c r="H8" s="10"/>
      <c r="I8" s="10"/>
      <c r="J8" s="23" t="s">
        <v>323</v>
      </c>
      <c r="K8" s="23"/>
      <c r="L8" s="12" t="s">
        <v>322</v>
      </c>
      <c r="M8" s="12"/>
      <c r="N8" s="12"/>
      <c r="O8" s="12"/>
    </row>
    <row r="9" s="1" customFormat="1" ht="25.15" customHeight="1" spans="1:15">
      <c r="A9" s="11"/>
      <c r="B9" s="10"/>
      <c r="C9" s="10"/>
      <c r="D9" s="10"/>
      <c r="E9" s="10"/>
      <c r="F9" s="10"/>
      <c r="G9" s="10"/>
      <c r="H9" s="10"/>
      <c r="I9" s="10"/>
      <c r="J9" s="23" t="s">
        <v>324</v>
      </c>
      <c r="K9" s="23"/>
      <c r="L9" s="12" t="s">
        <v>322</v>
      </c>
      <c r="M9" s="12"/>
      <c r="N9" s="12"/>
      <c r="O9" s="12"/>
    </row>
    <row r="10" s="1" customFormat="1" ht="25.15" customHeight="1" spans="1:15">
      <c r="A10" s="11"/>
      <c r="B10" s="10"/>
      <c r="C10" s="10"/>
      <c r="D10" s="10"/>
      <c r="E10" s="10"/>
      <c r="F10" s="10"/>
      <c r="G10" s="10"/>
      <c r="H10" s="10"/>
      <c r="I10" s="10"/>
      <c r="J10" s="23" t="s">
        <v>325</v>
      </c>
      <c r="K10" s="23"/>
      <c r="L10" s="12" t="s">
        <v>322</v>
      </c>
      <c r="M10" s="12"/>
      <c r="N10" s="12"/>
      <c r="O10" s="12"/>
    </row>
    <row r="11" s="3" customFormat="1" ht="25.15" customHeight="1" spans="1:15">
      <c r="A11" s="11" t="s">
        <v>326</v>
      </c>
      <c r="B11" s="11" t="s">
        <v>327</v>
      </c>
      <c r="C11" s="11" t="s">
        <v>328</v>
      </c>
      <c r="D11" s="11"/>
      <c r="E11" s="11" t="s">
        <v>329</v>
      </c>
      <c r="F11" s="11" t="s">
        <v>330</v>
      </c>
      <c r="G11" s="11" t="s">
        <v>331</v>
      </c>
      <c r="H11" s="11" t="s">
        <v>332</v>
      </c>
      <c r="I11" s="11" t="s">
        <v>333</v>
      </c>
      <c r="J11" s="8"/>
      <c r="K11" s="12" t="s">
        <v>334</v>
      </c>
      <c r="L11" s="12"/>
      <c r="M11" s="12" t="s">
        <v>335</v>
      </c>
      <c r="N11" s="12"/>
      <c r="O11" s="12" t="s">
        <v>336</v>
      </c>
    </row>
    <row r="12" s="3" customFormat="1" ht="25.15" customHeight="1" spans="1:15">
      <c r="A12" s="11" t="s">
        <v>337</v>
      </c>
      <c r="B12" s="11" t="s">
        <v>338</v>
      </c>
      <c r="C12" s="11" t="s">
        <v>339</v>
      </c>
      <c r="D12" s="12"/>
      <c r="E12" s="12" t="s">
        <v>340</v>
      </c>
      <c r="F12" s="12" t="s">
        <v>341</v>
      </c>
      <c r="G12" s="12" t="s">
        <v>341</v>
      </c>
      <c r="H12" s="12" t="s">
        <v>342</v>
      </c>
      <c r="I12" s="11" t="s">
        <v>343</v>
      </c>
      <c r="J12" s="8"/>
      <c r="K12" s="12" t="s">
        <v>343</v>
      </c>
      <c r="L12" s="12"/>
      <c r="M12" s="12" t="s">
        <v>302</v>
      </c>
      <c r="N12" s="12"/>
      <c r="O12" s="12"/>
    </row>
    <row r="13" s="3" customFormat="1" ht="25.15" customHeight="1" spans="1:15">
      <c r="A13" s="11" t="s">
        <v>337</v>
      </c>
      <c r="B13" s="11" t="s">
        <v>338</v>
      </c>
      <c r="C13" s="11" t="s">
        <v>344</v>
      </c>
      <c r="D13" s="12"/>
      <c r="E13" s="12" t="s">
        <v>340</v>
      </c>
      <c r="F13" s="12" t="s">
        <v>341</v>
      </c>
      <c r="G13" s="12" t="s">
        <v>341</v>
      </c>
      <c r="H13" s="12" t="s">
        <v>345</v>
      </c>
      <c r="I13" s="11" t="s">
        <v>346</v>
      </c>
      <c r="J13" s="8"/>
      <c r="K13" s="12" t="s">
        <v>346</v>
      </c>
      <c r="L13" s="12"/>
      <c r="M13" s="12" t="s">
        <v>347</v>
      </c>
      <c r="N13" s="12"/>
      <c r="O13" s="12"/>
    </row>
    <row r="14" s="3" customFormat="1" ht="25.15" customHeight="1" spans="1:15">
      <c r="A14" s="11" t="s">
        <v>337</v>
      </c>
      <c r="B14" s="11" t="s">
        <v>338</v>
      </c>
      <c r="C14" s="11" t="s">
        <v>348</v>
      </c>
      <c r="D14" s="12"/>
      <c r="E14" s="12" t="s">
        <v>340</v>
      </c>
      <c r="F14" s="12" t="s">
        <v>341</v>
      </c>
      <c r="G14" s="12" t="s">
        <v>341</v>
      </c>
      <c r="H14" s="12" t="s">
        <v>345</v>
      </c>
      <c r="I14" s="11" t="s">
        <v>343</v>
      </c>
      <c r="J14" s="8"/>
      <c r="K14" s="12" t="s">
        <v>343</v>
      </c>
      <c r="L14" s="12"/>
      <c r="M14" s="12" t="s">
        <v>347</v>
      </c>
      <c r="N14" s="12"/>
      <c r="O14" s="12"/>
    </row>
    <row r="15" s="3" customFormat="1" ht="25.15" customHeight="1" spans="1:15">
      <c r="A15" s="11" t="s">
        <v>349</v>
      </c>
      <c r="B15" s="11" t="s">
        <v>350</v>
      </c>
      <c r="C15" s="11" t="s">
        <v>351</v>
      </c>
      <c r="D15" s="12"/>
      <c r="E15" s="12" t="s">
        <v>340</v>
      </c>
      <c r="F15" s="12" t="s">
        <v>352</v>
      </c>
      <c r="G15" s="12" t="s">
        <v>352</v>
      </c>
      <c r="H15" s="12" t="s">
        <v>353</v>
      </c>
      <c r="I15" s="11" t="s">
        <v>343</v>
      </c>
      <c r="J15" s="8"/>
      <c r="K15" s="12" t="s">
        <v>343</v>
      </c>
      <c r="L15" s="12"/>
      <c r="M15" s="12" t="s">
        <v>347</v>
      </c>
      <c r="N15" s="12"/>
      <c r="O15" s="12"/>
    </row>
    <row r="16" s="3" customFormat="1" ht="25.15" customHeight="1" spans="1:15">
      <c r="A16" s="11" t="s">
        <v>349</v>
      </c>
      <c r="B16" s="11" t="s">
        <v>354</v>
      </c>
      <c r="C16" s="11" t="s">
        <v>355</v>
      </c>
      <c r="D16" s="12"/>
      <c r="E16" s="12" t="s">
        <v>340</v>
      </c>
      <c r="F16" s="12" t="s">
        <v>356</v>
      </c>
      <c r="G16" s="12" t="s">
        <v>356</v>
      </c>
      <c r="H16" s="12" t="s">
        <v>357</v>
      </c>
      <c r="I16" s="11" t="s">
        <v>346</v>
      </c>
      <c r="J16" s="8"/>
      <c r="K16" s="12" t="s">
        <v>346</v>
      </c>
      <c r="L16" s="12"/>
      <c r="M16" s="12" t="s">
        <v>347</v>
      </c>
      <c r="N16" s="12"/>
      <c r="O16" s="12"/>
    </row>
    <row r="17" s="3" customFormat="1" ht="25.15" customHeight="1" spans="1:15">
      <c r="A17" s="11" t="s">
        <v>358</v>
      </c>
      <c r="B17" s="11" t="s">
        <v>358</v>
      </c>
      <c r="C17" s="11" t="s">
        <v>359</v>
      </c>
      <c r="D17" s="12"/>
      <c r="E17" s="12" t="s">
        <v>340</v>
      </c>
      <c r="F17" s="12" t="s">
        <v>360</v>
      </c>
      <c r="G17" s="12" t="s">
        <v>360</v>
      </c>
      <c r="H17" s="12" t="s">
        <v>357</v>
      </c>
      <c r="I17" s="11" t="s">
        <v>346</v>
      </c>
      <c r="J17" s="8"/>
      <c r="K17" s="12" t="s">
        <v>346</v>
      </c>
      <c r="L17" s="12"/>
      <c r="M17" s="12" t="s">
        <v>347</v>
      </c>
      <c r="N17" s="12"/>
      <c r="O17" s="12"/>
    </row>
    <row r="19" s="1" customFormat="1" ht="37.9" customHeight="1" spans="1:15">
      <c r="A19" s="6" t="s">
        <v>305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="2" customFormat="1" ht="21.75" customHeight="1" spans="1: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22" t="s">
        <v>2</v>
      </c>
    </row>
    <row r="21" s="1" customFormat="1" ht="25.15" customHeight="1" spans="1:15">
      <c r="A21" s="8" t="s">
        <v>306</v>
      </c>
      <c r="B21" s="9" t="s">
        <v>307</v>
      </c>
      <c r="C21" s="9"/>
      <c r="D21" s="8" t="s">
        <v>308</v>
      </c>
      <c r="E21" s="10" t="s">
        <v>361</v>
      </c>
      <c r="F21" s="10"/>
      <c r="G21" s="10"/>
      <c r="H21" s="10"/>
      <c r="I21" s="10"/>
      <c r="J21" s="23" t="s">
        <v>310</v>
      </c>
      <c r="K21" s="23"/>
      <c r="L21" s="9" t="s">
        <v>362</v>
      </c>
      <c r="M21" s="9"/>
      <c r="N21" s="9"/>
      <c r="O21" s="9"/>
    </row>
    <row r="22" s="1" customFormat="1" ht="25.15" customHeight="1" spans="1:15">
      <c r="A22" s="8" t="s">
        <v>312</v>
      </c>
      <c r="B22" s="9" t="s">
        <v>294</v>
      </c>
      <c r="C22" s="9"/>
      <c r="D22" s="8" t="s">
        <v>313</v>
      </c>
      <c r="E22" s="9"/>
      <c r="F22" s="9"/>
      <c r="G22" s="9"/>
      <c r="H22" s="9"/>
      <c r="I22" s="9"/>
      <c r="J22" s="23" t="s">
        <v>314</v>
      </c>
      <c r="K22" s="23"/>
      <c r="L22" s="24">
        <v>558</v>
      </c>
      <c r="M22" s="25"/>
      <c r="N22" s="25"/>
      <c r="O22" s="25"/>
    </row>
    <row r="23" s="1" customFormat="1" ht="25.15" customHeight="1" spans="1:15">
      <c r="A23" s="8" t="s">
        <v>315</v>
      </c>
      <c r="B23" s="9">
        <v>10</v>
      </c>
      <c r="C23" s="9"/>
      <c r="D23" s="8" t="s">
        <v>316</v>
      </c>
      <c r="E23" s="9"/>
      <c r="F23" s="9"/>
      <c r="G23" s="9"/>
      <c r="H23" s="9"/>
      <c r="I23" s="9"/>
      <c r="J23" s="23" t="s">
        <v>317</v>
      </c>
      <c r="K23" s="23" t="s">
        <v>318</v>
      </c>
      <c r="L23" s="24">
        <v>558</v>
      </c>
      <c r="M23" s="25"/>
      <c r="N23" s="25"/>
      <c r="O23" s="25"/>
    </row>
    <row r="24" s="1" customFormat="1" ht="25.15" customHeight="1" spans="1:15">
      <c r="A24" s="13" t="s">
        <v>319</v>
      </c>
      <c r="B24" s="14" t="s">
        <v>363</v>
      </c>
      <c r="C24" s="15"/>
      <c r="D24" s="15"/>
      <c r="E24" s="15"/>
      <c r="F24" s="15"/>
      <c r="G24" s="15"/>
      <c r="H24" s="15"/>
      <c r="I24" s="26"/>
      <c r="J24" s="27" t="s">
        <v>321</v>
      </c>
      <c r="K24" s="28"/>
      <c r="L24" s="29" t="s">
        <v>322</v>
      </c>
      <c r="M24" s="30"/>
      <c r="N24" s="30"/>
      <c r="O24" s="31"/>
    </row>
    <row r="25" s="1" customFormat="1" ht="25.15" customHeight="1" spans="1:15">
      <c r="A25" s="16"/>
      <c r="B25" s="17"/>
      <c r="C25" s="18"/>
      <c r="D25" s="18"/>
      <c r="E25" s="18"/>
      <c r="F25" s="18"/>
      <c r="G25" s="18"/>
      <c r="H25" s="18"/>
      <c r="I25" s="32"/>
      <c r="J25" s="27" t="s">
        <v>323</v>
      </c>
      <c r="K25" s="28"/>
      <c r="L25" s="29" t="s">
        <v>322</v>
      </c>
      <c r="M25" s="30"/>
      <c r="N25" s="30"/>
      <c r="O25" s="31"/>
    </row>
    <row r="26" s="1" customFormat="1" ht="25.15" customHeight="1" spans="1:15">
      <c r="A26" s="16"/>
      <c r="B26" s="17"/>
      <c r="C26" s="18"/>
      <c r="D26" s="18"/>
      <c r="E26" s="18"/>
      <c r="F26" s="18"/>
      <c r="G26" s="18"/>
      <c r="H26" s="18"/>
      <c r="I26" s="32"/>
      <c r="J26" s="27" t="s">
        <v>324</v>
      </c>
      <c r="K26" s="28"/>
      <c r="L26" s="29" t="s">
        <v>322</v>
      </c>
      <c r="M26" s="30"/>
      <c r="N26" s="30"/>
      <c r="O26" s="31"/>
    </row>
    <row r="27" s="1" customFormat="1" ht="25.15" customHeight="1" spans="1:15">
      <c r="A27" s="19"/>
      <c r="B27" s="20"/>
      <c r="C27" s="21"/>
      <c r="D27" s="21"/>
      <c r="E27" s="21"/>
      <c r="F27" s="21"/>
      <c r="G27" s="21"/>
      <c r="H27" s="21"/>
      <c r="I27" s="33"/>
      <c r="J27" s="27" t="s">
        <v>325</v>
      </c>
      <c r="K27" s="28"/>
      <c r="L27" s="29" t="s">
        <v>322</v>
      </c>
      <c r="M27" s="30"/>
      <c r="N27" s="30"/>
      <c r="O27" s="31"/>
    </row>
    <row r="28" s="3" customFormat="1" ht="25.15" customHeight="1" spans="1:15">
      <c r="A28" s="11" t="s">
        <v>326</v>
      </c>
      <c r="B28" s="11" t="s">
        <v>327</v>
      </c>
      <c r="C28" s="11" t="s">
        <v>328</v>
      </c>
      <c r="D28" s="11"/>
      <c r="E28" s="11" t="s">
        <v>329</v>
      </c>
      <c r="F28" s="11" t="s">
        <v>330</v>
      </c>
      <c r="G28" s="11" t="s">
        <v>331</v>
      </c>
      <c r="H28" s="11" t="s">
        <v>332</v>
      </c>
      <c r="I28" s="11" t="s">
        <v>333</v>
      </c>
      <c r="J28" s="8"/>
      <c r="K28" s="12" t="s">
        <v>334</v>
      </c>
      <c r="L28" s="12"/>
      <c r="M28" s="12" t="s">
        <v>335</v>
      </c>
      <c r="N28" s="12"/>
      <c r="O28" s="12" t="s">
        <v>336</v>
      </c>
    </row>
    <row r="29" s="3" customFormat="1" ht="25.15" customHeight="1" spans="1:15">
      <c r="A29" s="11" t="s">
        <v>337</v>
      </c>
      <c r="B29" s="11" t="s">
        <v>364</v>
      </c>
      <c r="C29" s="11" t="s">
        <v>365</v>
      </c>
      <c r="D29" s="12"/>
      <c r="E29" s="12" t="s">
        <v>366</v>
      </c>
      <c r="F29" s="12" t="s">
        <v>367</v>
      </c>
      <c r="G29" s="12" t="s">
        <v>367</v>
      </c>
      <c r="H29" s="12" t="s">
        <v>368</v>
      </c>
      <c r="I29" s="11" t="s">
        <v>343</v>
      </c>
      <c r="J29" s="8"/>
      <c r="K29" s="12" t="s">
        <v>343</v>
      </c>
      <c r="L29" s="12"/>
      <c r="M29" s="12" t="s">
        <v>302</v>
      </c>
      <c r="N29" s="12"/>
      <c r="O29" s="12"/>
    </row>
    <row r="30" s="3" customFormat="1" ht="25.15" customHeight="1" spans="1:15">
      <c r="A30" s="11" t="s">
        <v>337</v>
      </c>
      <c r="B30" s="11" t="s">
        <v>369</v>
      </c>
      <c r="C30" s="11" t="s">
        <v>370</v>
      </c>
      <c r="D30" s="12"/>
      <c r="E30" s="12" t="s">
        <v>340</v>
      </c>
      <c r="F30" s="12" t="s">
        <v>371</v>
      </c>
      <c r="G30" s="12" t="s">
        <v>371</v>
      </c>
      <c r="H30" s="12" t="s">
        <v>357</v>
      </c>
      <c r="I30" s="11" t="s">
        <v>343</v>
      </c>
      <c r="J30" s="8"/>
      <c r="K30" s="12" t="s">
        <v>343</v>
      </c>
      <c r="L30" s="12"/>
      <c r="M30" s="12" t="s">
        <v>347</v>
      </c>
      <c r="N30" s="12"/>
      <c r="O30" s="12"/>
    </row>
    <row r="31" s="3" customFormat="1" ht="25.15" customHeight="1" spans="1:15">
      <c r="A31" s="11" t="s">
        <v>337</v>
      </c>
      <c r="B31" s="11" t="s">
        <v>338</v>
      </c>
      <c r="C31" s="11" t="s">
        <v>372</v>
      </c>
      <c r="D31" s="12"/>
      <c r="E31" s="12" t="s">
        <v>373</v>
      </c>
      <c r="F31" s="12" t="s">
        <v>374</v>
      </c>
      <c r="G31" s="12" t="s">
        <v>374</v>
      </c>
      <c r="H31" s="12" t="s">
        <v>357</v>
      </c>
      <c r="I31" s="11" t="s">
        <v>346</v>
      </c>
      <c r="J31" s="8"/>
      <c r="K31" s="12" t="s">
        <v>346</v>
      </c>
      <c r="L31" s="12"/>
      <c r="M31" s="12" t="s">
        <v>347</v>
      </c>
      <c r="N31" s="12"/>
      <c r="O31" s="12"/>
    </row>
    <row r="32" s="3" customFormat="1" ht="25.15" customHeight="1" spans="1:15">
      <c r="A32" s="11" t="s">
        <v>349</v>
      </c>
      <c r="B32" s="11" t="s">
        <v>354</v>
      </c>
      <c r="C32" s="11" t="s">
        <v>375</v>
      </c>
      <c r="D32" s="12"/>
      <c r="E32" s="12" t="s">
        <v>366</v>
      </c>
      <c r="F32" s="12" t="s">
        <v>360</v>
      </c>
      <c r="G32" s="12" t="s">
        <v>360</v>
      </c>
      <c r="H32" s="12" t="s">
        <v>357</v>
      </c>
      <c r="I32" s="11" t="s">
        <v>343</v>
      </c>
      <c r="J32" s="8"/>
      <c r="K32" s="12" t="s">
        <v>343</v>
      </c>
      <c r="L32" s="12"/>
      <c r="M32" s="12" t="s">
        <v>347</v>
      </c>
      <c r="N32" s="12"/>
      <c r="O32" s="12"/>
    </row>
    <row r="33" s="3" customFormat="1" ht="25.15" customHeight="1" spans="1:15">
      <c r="A33" s="11" t="s">
        <v>349</v>
      </c>
      <c r="B33" s="11" t="s">
        <v>350</v>
      </c>
      <c r="C33" s="11" t="s">
        <v>351</v>
      </c>
      <c r="D33" s="12"/>
      <c r="E33" s="12" t="s">
        <v>340</v>
      </c>
      <c r="F33" s="12" t="s">
        <v>352</v>
      </c>
      <c r="G33" s="12" t="s">
        <v>352</v>
      </c>
      <c r="H33" s="12" t="s">
        <v>353</v>
      </c>
      <c r="I33" s="11" t="s">
        <v>346</v>
      </c>
      <c r="J33" s="8"/>
      <c r="K33" s="12" t="s">
        <v>346</v>
      </c>
      <c r="L33" s="12"/>
      <c r="M33" s="12" t="s">
        <v>347</v>
      </c>
      <c r="N33" s="12"/>
      <c r="O33" s="12"/>
    </row>
    <row r="34" s="3" customFormat="1" ht="25.15" customHeight="1" spans="1:15">
      <c r="A34" s="11" t="s">
        <v>358</v>
      </c>
      <c r="B34" s="11" t="s">
        <v>358</v>
      </c>
      <c r="C34" s="11" t="s">
        <v>359</v>
      </c>
      <c r="D34" s="12"/>
      <c r="E34" s="12" t="s">
        <v>340</v>
      </c>
      <c r="F34" s="12" t="s">
        <v>356</v>
      </c>
      <c r="G34" s="12" t="s">
        <v>356</v>
      </c>
      <c r="H34" s="12" t="s">
        <v>357</v>
      </c>
      <c r="I34" s="11" t="s">
        <v>346</v>
      </c>
      <c r="J34" s="8"/>
      <c r="K34" s="12" t="s">
        <v>346</v>
      </c>
      <c r="L34" s="12"/>
      <c r="M34" s="12" t="s">
        <v>347</v>
      </c>
      <c r="N34" s="12"/>
      <c r="O34" s="12"/>
    </row>
  </sheetData>
  <mergeCells count="44">
    <mergeCell ref="A2:O2"/>
    <mergeCell ref="B4:C4"/>
    <mergeCell ref="E4:I4"/>
    <mergeCell ref="J4:K4"/>
    <mergeCell ref="L4:O4"/>
    <mergeCell ref="B5:C5"/>
    <mergeCell ref="E5:I5"/>
    <mergeCell ref="J5:K5"/>
    <mergeCell ref="L5:O5"/>
    <mergeCell ref="B6:C6"/>
    <mergeCell ref="E6:I6"/>
    <mergeCell ref="L6:O6"/>
    <mergeCell ref="J7:K7"/>
    <mergeCell ref="L7:O7"/>
    <mergeCell ref="J8:K8"/>
    <mergeCell ref="L8:O8"/>
    <mergeCell ref="J9:K9"/>
    <mergeCell ref="L9:O9"/>
    <mergeCell ref="J10:K10"/>
    <mergeCell ref="L10:O10"/>
    <mergeCell ref="A19:O19"/>
    <mergeCell ref="B21:C21"/>
    <mergeCell ref="E21:I21"/>
    <mergeCell ref="J21:K21"/>
    <mergeCell ref="L21:O21"/>
    <mergeCell ref="B22:C22"/>
    <mergeCell ref="E22:I22"/>
    <mergeCell ref="J22:K22"/>
    <mergeCell ref="L22:O22"/>
    <mergeCell ref="B23:C23"/>
    <mergeCell ref="E23:I23"/>
    <mergeCell ref="L23:O23"/>
    <mergeCell ref="J24:K24"/>
    <mergeCell ref="L24:O24"/>
    <mergeCell ref="J25:K25"/>
    <mergeCell ref="L25:O25"/>
    <mergeCell ref="J26:K26"/>
    <mergeCell ref="L26:O26"/>
    <mergeCell ref="J27:K27"/>
    <mergeCell ref="L27:O27"/>
    <mergeCell ref="A7:A10"/>
    <mergeCell ref="A24:A27"/>
    <mergeCell ref="B7:I10"/>
    <mergeCell ref="B24:I27"/>
  </mergeCells>
  <pageMargins left="0.7" right="0.7" top="0.75" bottom="0.75" header="0.3" footer="0.3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附表1</vt:lpstr>
      <vt:lpstr>附表2</vt:lpstr>
      <vt:lpstr>附表3</vt:lpstr>
      <vt:lpstr>附表4</vt:lpstr>
      <vt:lpstr>附表5</vt:lpstr>
      <vt:lpstr>附表6</vt:lpstr>
      <vt:lpstr>附表7</vt:lpstr>
      <vt:lpstr>附表8</vt:lpstr>
      <vt:lpstr>附表9</vt:lpstr>
      <vt:lpstr>附表10</vt:lpstr>
      <vt:lpstr>附表11</vt:lpstr>
      <vt:lpstr>附表12 </vt:lpstr>
      <vt:lpstr>附表13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</cp:lastModifiedBy>
  <dcterms:created xsi:type="dcterms:W3CDTF">2024-02-19T07:49:00Z</dcterms:created>
  <dcterms:modified xsi:type="dcterms:W3CDTF">2025-01-23T01:36:58Z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46A9BF048150449FBBA6DED6BB3AB4DD_12</vt:lpwstr>
  </property>
  <property fmtid="{D5CDD505-2E9C-101B-9397-08002B2CF9AE}" pid="3" name="KSOProductBuildVer">
    <vt:lpwstr>2052-12.1.0.19770</vt:lpwstr>
  </property>
</Properties>
</file>